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defaultThemeVersion="124226"/>
  <mc:AlternateContent xmlns:mc="http://schemas.openxmlformats.org/markup-compatibility/2006">
    <mc:Choice Requires="x15">
      <x15ac:absPath xmlns:x15ac="http://schemas.microsoft.com/office/spreadsheetml/2010/11/ac" url="D:\UserData\Desktop\"/>
    </mc:Choice>
  </mc:AlternateContent>
  <xr:revisionPtr revIDLastSave="0" documentId="13_ncr:1_{2C255988-7FFF-4430-BB28-F190F5DFAB3A}" xr6:coauthVersionLast="36" xr6:coauthVersionMax="36" xr10:uidLastSave="{00000000-0000-0000-0000-000000000000}"/>
  <bookViews>
    <workbookView xWindow="285" yWindow="240" windowWidth="11490" windowHeight="4230" activeTab="1" xr2:uid="{00000000-000D-0000-FFFF-FFFF00000000}"/>
  </bookViews>
  <sheets>
    <sheet name="範本" sheetId="1" r:id="rId1"/>
    <sheet name="空白表單" sheetId="2" r:id="rId2"/>
  </sheets>
  <calcPr calcId="191029"/>
</workbook>
</file>

<file path=xl/calcChain.xml><?xml version="1.0" encoding="utf-8"?>
<calcChain xmlns="http://schemas.openxmlformats.org/spreadsheetml/2006/main">
  <c r="F27" i="2" l="1"/>
  <c r="F20" i="2"/>
  <c r="E26" i="2" l="1"/>
  <c r="F26" i="2" s="1"/>
  <c r="E25" i="2"/>
  <c r="F25" i="2" s="1"/>
  <c r="E24" i="2"/>
  <c r="F24" i="2" s="1"/>
  <c r="E23" i="2"/>
  <c r="F23" i="2" s="1"/>
  <c r="E22" i="2"/>
  <c r="F22" i="2" s="1"/>
  <c r="E19" i="2"/>
  <c r="F19" i="2" s="1"/>
  <c r="E18" i="2"/>
  <c r="F18" i="2" s="1"/>
  <c r="E17" i="2"/>
  <c r="F17" i="2" s="1"/>
  <c r="E16" i="2"/>
  <c r="F16" i="2" s="1"/>
  <c r="E15" i="2"/>
  <c r="F15" i="2" s="1"/>
  <c r="E11" i="2"/>
  <c r="C11" i="2"/>
  <c r="F28" i="2" l="1"/>
  <c r="E26" i="1"/>
  <c r="F26" i="1" s="1"/>
  <c r="F27" i="1" s="1"/>
  <c r="E25" i="1"/>
  <c r="F25" i="1" s="1"/>
  <c r="E24" i="1"/>
  <c r="F24" i="1" s="1"/>
  <c r="E23" i="1"/>
  <c r="F23" i="1" s="1"/>
  <c r="E22" i="1"/>
  <c r="F22" i="1" s="1"/>
  <c r="E19" i="1"/>
  <c r="F19" i="1" s="1"/>
  <c r="F20" i="1" s="1"/>
  <c r="E18" i="1"/>
  <c r="F18" i="1" s="1"/>
  <c r="E17" i="1"/>
  <c r="F17" i="1" s="1"/>
  <c r="E16" i="1"/>
  <c r="F16" i="1" s="1"/>
  <c r="E15" i="1"/>
  <c r="F15" i="1" s="1"/>
  <c r="E11" i="1"/>
  <c r="C11" i="1"/>
  <c r="F28" i="1" l="1"/>
</calcChain>
</file>

<file path=xl/sharedStrings.xml><?xml version="1.0" encoding="utf-8"?>
<sst xmlns="http://schemas.openxmlformats.org/spreadsheetml/2006/main" count="118" uniqueCount="50">
  <si>
    <t>計畫名稱：OOOOOO</t>
    <phoneticPr fontId="2" type="noConversion"/>
  </si>
  <si>
    <t>計畫期間： X年X月X日至X年X月X日</t>
    <phoneticPr fontId="2" type="noConversion"/>
  </si>
  <si>
    <t>計畫代碼：</t>
    <phoneticPr fontId="2" type="noConversion"/>
  </si>
  <si>
    <t>計畫主持人： OOO</t>
    <phoneticPr fontId="2" type="noConversion"/>
  </si>
  <si>
    <t>執行單位：OOO</t>
    <phoneticPr fontId="2" type="noConversion"/>
  </si>
  <si>
    <r>
      <rPr>
        <sz val="12"/>
        <color theme="1"/>
        <rFont val="標楷體"/>
        <family val="4"/>
        <charset val="136"/>
      </rPr>
      <t>設備費</t>
    </r>
    <phoneticPr fontId="2" type="noConversion"/>
  </si>
  <si>
    <r>
      <rPr>
        <sz val="12"/>
        <color theme="1"/>
        <rFont val="標楷體"/>
        <family val="4"/>
        <charset val="136"/>
      </rPr>
      <t>管理費</t>
    </r>
    <phoneticPr fontId="2" type="noConversion"/>
  </si>
  <si>
    <r>
      <rPr>
        <sz val="12"/>
        <color theme="1"/>
        <rFont val="標楷體"/>
        <family val="4"/>
        <charset val="136"/>
      </rPr>
      <t>合計</t>
    </r>
    <phoneticPr fontId="2" type="noConversion"/>
  </si>
  <si>
    <r>
      <rPr>
        <sz val="12"/>
        <color theme="1"/>
        <rFont val="標楷體"/>
        <family val="4"/>
        <charset val="136"/>
      </rPr>
      <t>每月薪資</t>
    </r>
    <phoneticPr fontId="2" type="noConversion"/>
  </si>
  <si>
    <r>
      <rPr>
        <sz val="12"/>
        <color theme="1"/>
        <rFont val="標楷體"/>
        <family val="4"/>
        <charset val="136"/>
      </rPr>
      <t>投保金額</t>
    </r>
    <phoneticPr fontId="2" type="noConversion"/>
  </si>
  <si>
    <r>
      <rPr>
        <sz val="12"/>
        <color theme="1"/>
        <rFont val="標楷體"/>
        <family val="4"/>
        <charset val="136"/>
      </rPr>
      <t>勞保</t>
    </r>
    <phoneticPr fontId="2" type="noConversion"/>
  </si>
  <si>
    <r>
      <rPr>
        <sz val="12"/>
        <color theme="1"/>
        <rFont val="標楷體"/>
        <family val="4"/>
        <charset val="136"/>
      </rPr>
      <t>健保</t>
    </r>
    <phoneticPr fontId="2" type="noConversion"/>
  </si>
  <si>
    <r>
      <rPr>
        <sz val="12"/>
        <color theme="1"/>
        <rFont val="標楷體"/>
        <family val="4"/>
        <charset val="136"/>
      </rPr>
      <t>勞退金</t>
    </r>
    <phoneticPr fontId="2" type="noConversion"/>
  </si>
  <si>
    <r>
      <rPr>
        <sz val="12"/>
        <color theme="1"/>
        <rFont val="標楷體"/>
        <family val="4"/>
        <charset val="136"/>
      </rPr>
      <t>項目</t>
    </r>
    <phoneticPr fontId="2" type="noConversion"/>
  </si>
  <si>
    <r>
      <rPr>
        <sz val="12"/>
        <color theme="1"/>
        <rFont val="標楷體"/>
        <family val="4"/>
        <charset val="136"/>
      </rPr>
      <t>調整前各項費用</t>
    </r>
    <phoneticPr fontId="2" type="noConversion"/>
  </si>
  <si>
    <r>
      <rPr>
        <sz val="12"/>
        <color theme="1"/>
        <rFont val="標楷體"/>
        <family val="4"/>
        <charset val="136"/>
      </rPr>
      <t>調整後各項費用</t>
    </r>
    <phoneticPr fontId="2" type="noConversion"/>
  </si>
  <si>
    <r>
      <rPr>
        <sz val="12"/>
        <color theme="1"/>
        <rFont val="標楷體"/>
        <family val="4"/>
        <charset val="136"/>
      </rPr>
      <t>備註說明及計算方式</t>
    </r>
    <phoneticPr fontId="2" type="noConversion"/>
  </si>
  <si>
    <r>
      <rPr>
        <sz val="12"/>
        <color theme="1"/>
        <rFont val="標楷體"/>
        <family val="4"/>
        <charset val="136"/>
      </rPr>
      <t>計畫專任助理薪資調整明細彙整如下</t>
    </r>
    <phoneticPr fontId="2" type="noConversion"/>
  </si>
  <si>
    <r>
      <rPr>
        <sz val="12"/>
        <color theme="1"/>
        <rFont val="標楷體"/>
        <family val="4"/>
        <charset val="136"/>
      </rPr>
      <t>人員</t>
    </r>
    <phoneticPr fontId="2" type="noConversion"/>
  </si>
  <si>
    <r>
      <rPr>
        <sz val="12"/>
        <color theme="1"/>
        <rFont val="標楷體"/>
        <family val="4"/>
        <charset val="136"/>
      </rPr>
      <t>調整前</t>
    </r>
    <phoneticPr fontId="2" type="noConversion"/>
  </si>
  <si>
    <r>
      <rPr>
        <sz val="12"/>
        <color theme="1"/>
        <rFont val="標楷體"/>
        <family val="4"/>
        <charset val="136"/>
      </rPr>
      <t>調整後</t>
    </r>
    <phoneticPr fontId="2" type="noConversion"/>
  </si>
  <si>
    <r>
      <rPr>
        <sz val="12"/>
        <color theme="1"/>
        <rFont val="標楷體"/>
        <family val="4"/>
        <charset val="136"/>
      </rPr>
      <t>每月差異</t>
    </r>
    <phoneticPr fontId="2" type="noConversion"/>
  </si>
  <si>
    <r>
      <rPr>
        <sz val="12"/>
        <color theme="1"/>
        <rFont val="標楷體"/>
        <family val="4"/>
        <charset val="136"/>
      </rPr>
      <t>調整後增加總需求</t>
    </r>
    <phoneticPr fontId="2" type="noConversion"/>
  </si>
  <si>
    <r>
      <rPr>
        <sz val="12"/>
        <color theme="1"/>
        <rFont val="標楷體"/>
        <family val="4"/>
        <charset val="136"/>
      </rPr>
      <t>備註說明及計算方式</t>
    </r>
    <phoneticPr fontId="2" type="noConversion"/>
  </si>
  <si>
    <r>
      <rPr>
        <sz val="12"/>
        <color theme="1"/>
        <rFont val="標楷體"/>
        <family val="4"/>
        <charset val="136"/>
      </rPr>
      <t>年終</t>
    </r>
    <phoneticPr fontId="2" type="noConversion"/>
  </si>
  <si>
    <r>
      <rPr>
        <sz val="12"/>
        <color theme="1"/>
        <rFont val="標楷體"/>
        <family val="4"/>
        <charset val="136"/>
      </rPr>
      <t>補充保費</t>
    </r>
    <phoneticPr fontId="2" type="noConversion"/>
  </si>
  <si>
    <r>
      <rPr>
        <sz val="12"/>
        <color theme="1"/>
        <rFont val="標楷體"/>
        <family val="4"/>
        <charset val="136"/>
      </rPr>
      <t>承辦人：</t>
    </r>
    <phoneticPr fontId="2" type="noConversion"/>
  </si>
  <si>
    <r>
      <rPr>
        <sz val="12"/>
        <color theme="1"/>
        <rFont val="標楷體"/>
        <family val="4"/>
        <charset val="136"/>
      </rPr>
      <t>計畫主持人：</t>
    </r>
    <phoneticPr fontId="2" type="noConversion"/>
  </si>
  <si>
    <r>
      <rPr>
        <sz val="12"/>
        <color theme="1"/>
        <rFont val="標楷體"/>
        <family val="4"/>
        <charset val="136"/>
      </rPr>
      <t>每月增加差額</t>
    </r>
    <r>
      <rPr>
        <sz val="12"/>
        <color theme="1"/>
        <rFont val="Times New Roman"/>
        <family val="1"/>
      </rPr>
      <t>110</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6</t>
    </r>
    <r>
      <rPr>
        <sz val="12"/>
        <color theme="1"/>
        <rFont val="標楷體"/>
        <family val="4"/>
        <charset val="136"/>
      </rPr>
      <t>個月</t>
    </r>
    <phoneticPr fontId="2" type="noConversion"/>
  </si>
  <si>
    <r>
      <rPr>
        <sz val="12"/>
        <color theme="1"/>
        <rFont val="標楷體"/>
        <family val="4"/>
        <charset val="136"/>
      </rPr>
      <t>每月增加差額</t>
    </r>
    <r>
      <rPr>
        <sz val="12"/>
        <color theme="1"/>
        <rFont val="Times New Roman"/>
        <family val="1"/>
      </rPr>
      <t>68</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6</t>
    </r>
    <r>
      <rPr>
        <sz val="12"/>
        <color theme="1"/>
        <rFont val="標楷體"/>
        <family val="4"/>
        <charset val="136"/>
      </rPr>
      <t>個月</t>
    </r>
    <phoneticPr fontId="2" type="noConversion"/>
  </si>
  <si>
    <r>
      <rPr>
        <sz val="12"/>
        <color theme="1"/>
        <rFont val="標楷體"/>
        <family val="4"/>
        <charset val="136"/>
      </rPr>
      <t>每月增加差額</t>
    </r>
    <r>
      <rPr>
        <sz val="12"/>
        <color theme="1"/>
        <rFont val="Times New Roman"/>
        <family val="1"/>
      </rPr>
      <t>90</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6</t>
    </r>
    <r>
      <rPr>
        <sz val="12"/>
        <color theme="1"/>
        <rFont val="標楷體"/>
        <family val="4"/>
        <charset val="136"/>
      </rPr>
      <t>個月</t>
    </r>
    <phoneticPr fontId="2" type="noConversion"/>
  </si>
  <si>
    <r>
      <rPr>
        <sz val="12"/>
        <color theme="1"/>
        <rFont val="標楷體"/>
        <family val="4"/>
        <charset val="136"/>
      </rPr>
      <t>每月增加差額</t>
    </r>
    <r>
      <rPr>
        <sz val="12"/>
        <color theme="1"/>
        <rFont val="Times New Roman"/>
        <family val="1"/>
      </rPr>
      <t>141</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6</t>
    </r>
    <r>
      <rPr>
        <sz val="12"/>
        <color theme="1"/>
        <rFont val="標楷體"/>
        <family val="4"/>
        <charset val="136"/>
      </rPr>
      <t>個月</t>
    </r>
    <phoneticPr fontId="2" type="noConversion"/>
  </si>
  <si>
    <r>
      <rPr>
        <sz val="12"/>
        <color theme="1"/>
        <rFont val="標楷體"/>
        <family val="4"/>
        <charset val="136"/>
      </rPr>
      <t>每月增加差額</t>
    </r>
    <r>
      <rPr>
        <sz val="12"/>
        <color theme="1"/>
        <rFont val="Times New Roman"/>
        <family val="1"/>
      </rPr>
      <t>86</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6</t>
    </r>
    <r>
      <rPr>
        <sz val="12"/>
        <color theme="1"/>
        <rFont val="標楷體"/>
        <family val="4"/>
        <charset val="136"/>
      </rPr>
      <t>個月</t>
    </r>
    <phoneticPr fontId="2" type="noConversion"/>
  </si>
  <si>
    <r>
      <rPr>
        <sz val="12"/>
        <color theme="1"/>
        <rFont val="標楷體"/>
        <family val="4"/>
        <charset val="136"/>
      </rPr>
      <t>每月增加差額</t>
    </r>
    <r>
      <rPr>
        <sz val="12"/>
        <color theme="1"/>
        <rFont val="Times New Roman"/>
        <family val="1"/>
      </rPr>
      <t>114</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6</t>
    </r>
    <r>
      <rPr>
        <sz val="12"/>
        <color theme="1"/>
        <rFont val="標楷體"/>
        <family val="4"/>
        <charset val="136"/>
      </rPr>
      <t>個月</t>
    </r>
    <phoneticPr fontId="2" type="noConversion"/>
  </si>
  <si>
    <t>國立臺中教育大學專任助理/約用博士後研究員薪資調整人事費增加計算表（範本）</t>
    <phoneticPr fontId="2" type="noConversion"/>
  </si>
  <si>
    <t>人事費</t>
    <phoneticPr fontId="2" type="noConversion"/>
  </si>
  <si>
    <t>業務費</t>
    <phoneticPr fontId="2" type="noConversion"/>
  </si>
  <si>
    <t>項目</t>
    <phoneticPr fontId="2" type="noConversion"/>
  </si>
  <si>
    <t>國外差旅費</t>
    <phoneticPr fontId="2" type="noConversion"/>
  </si>
  <si>
    <r>
      <rPr>
        <sz val="12"/>
        <color rgb="FFFF0000"/>
        <rFont val="標楷體"/>
        <family val="4"/>
        <charset val="136"/>
      </rPr>
      <t>請主持人確認所調增之人事費用，仍於原核定計畫總額內</t>
    </r>
    <phoneticPr fontId="2" type="noConversion"/>
  </si>
  <si>
    <t>本項經費無法流用</t>
    <phoneticPr fontId="2" type="noConversion"/>
  </si>
  <si>
    <r>
      <rPr>
        <sz val="12"/>
        <color theme="1"/>
        <rFont val="標楷體"/>
        <family val="4"/>
        <charset val="136"/>
      </rPr>
      <t>每月薪資差額</t>
    </r>
    <r>
      <rPr>
        <sz val="12"/>
        <color theme="1"/>
        <rFont val="Times New Roman"/>
        <family val="1"/>
      </rPr>
      <t>1300</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10</t>
    </r>
    <r>
      <rPr>
        <sz val="12"/>
        <color theme="1"/>
        <rFont val="標楷體"/>
        <family val="4"/>
        <charset val="136"/>
      </rPr>
      <t>個月</t>
    </r>
    <phoneticPr fontId="2" type="noConversion"/>
  </si>
  <si>
    <r>
      <rPr>
        <sz val="12"/>
        <color theme="1"/>
        <rFont val="標楷體"/>
        <family val="4"/>
        <charset val="136"/>
      </rPr>
      <t>每月薪資差額</t>
    </r>
    <r>
      <rPr>
        <sz val="12"/>
        <color theme="1"/>
        <rFont val="Times New Roman"/>
        <family val="1"/>
      </rPr>
      <t>1300</t>
    </r>
    <r>
      <rPr>
        <sz val="12"/>
        <color theme="1"/>
        <rFont val="標楷體"/>
        <family val="4"/>
        <charset val="136"/>
      </rPr>
      <t>元</t>
    </r>
    <r>
      <rPr>
        <sz val="12"/>
        <color theme="1"/>
        <rFont val="Times New Roman"/>
        <family val="1"/>
      </rPr>
      <t>*1.5</t>
    </r>
    <r>
      <rPr>
        <sz val="12"/>
        <color theme="1"/>
        <rFont val="標楷體"/>
        <family val="4"/>
        <charset val="136"/>
      </rPr>
      <t>個月年終</t>
    </r>
    <r>
      <rPr>
        <sz val="12"/>
        <color theme="1"/>
        <rFont val="Times New Roman"/>
        <family val="1"/>
      </rPr>
      <t>*</t>
    </r>
    <r>
      <rPr>
        <sz val="12"/>
        <color theme="1"/>
        <rFont val="標楷體"/>
        <family val="4"/>
        <charset val="136"/>
      </rPr>
      <t>在職所佔比例</t>
    </r>
    <r>
      <rPr>
        <sz val="12"/>
        <color theme="1"/>
        <rFont val="Times New Roman"/>
        <family val="1"/>
      </rPr>
      <t>10/12</t>
    </r>
    <phoneticPr fontId="2" type="noConversion"/>
  </si>
  <si>
    <r>
      <rPr>
        <sz val="12"/>
        <color theme="1"/>
        <rFont val="標楷體"/>
        <family val="4"/>
        <charset val="136"/>
      </rPr>
      <t>每月薪資差額</t>
    </r>
    <r>
      <rPr>
        <sz val="12"/>
        <color theme="1"/>
        <rFont val="Times New Roman"/>
        <family val="1"/>
      </rPr>
      <t>1495</t>
    </r>
    <r>
      <rPr>
        <sz val="12"/>
        <color theme="1"/>
        <rFont val="標楷體"/>
        <family val="4"/>
        <charset val="136"/>
      </rPr>
      <t>元</t>
    </r>
    <r>
      <rPr>
        <sz val="12"/>
        <color theme="1"/>
        <rFont val="Times New Roman"/>
        <family val="1"/>
      </rPr>
      <t>*</t>
    </r>
    <r>
      <rPr>
        <sz val="12"/>
        <color theme="1"/>
        <rFont val="標楷體"/>
        <family val="4"/>
        <charset val="136"/>
      </rPr>
      <t>所需月數</t>
    </r>
    <r>
      <rPr>
        <sz val="12"/>
        <color theme="1"/>
        <rFont val="Times New Roman"/>
        <family val="1"/>
      </rPr>
      <t>9</t>
    </r>
    <r>
      <rPr>
        <sz val="12"/>
        <color theme="1"/>
        <rFont val="標楷體"/>
        <family val="4"/>
        <charset val="136"/>
      </rPr>
      <t>個月</t>
    </r>
    <phoneticPr fontId="2" type="noConversion"/>
  </si>
  <si>
    <r>
      <rPr>
        <sz val="12"/>
        <color theme="1"/>
        <rFont val="標楷體"/>
        <family val="4"/>
        <charset val="136"/>
      </rPr>
      <t>每月薪資差額</t>
    </r>
    <r>
      <rPr>
        <sz val="12"/>
        <color theme="1"/>
        <rFont val="Times New Roman"/>
        <family val="1"/>
      </rPr>
      <t>1495</t>
    </r>
    <r>
      <rPr>
        <sz val="12"/>
        <color theme="1"/>
        <rFont val="標楷體"/>
        <family val="4"/>
        <charset val="136"/>
      </rPr>
      <t>元</t>
    </r>
    <r>
      <rPr>
        <sz val="12"/>
        <color theme="1"/>
        <rFont val="Times New Roman"/>
        <family val="1"/>
      </rPr>
      <t>*1.5</t>
    </r>
    <r>
      <rPr>
        <sz val="12"/>
        <color theme="1"/>
        <rFont val="標楷體"/>
        <family val="4"/>
        <charset val="136"/>
      </rPr>
      <t>個月年終</t>
    </r>
    <r>
      <rPr>
        <sz val="12"/>
        <color theme="1"/>
        <rFont val="Times New Roman"/>
        <family val="1"/>
      </rPr>
      <t>*</t>
    </r>
    <r>
      <rPr>
        <sz val="12"/>
        <color theme="1"/>
        <rFont val="標楷體"/>
        <family val="4"/>
        <charset val="136"/>
      </rPr>
      <t>在職所佔比例</t>
    </r>
    <r>
      <rPr>
        <sz val="12"/>
        <color theme="1"/>
        <rFont val="Times New Roman"/>
        <family val="1"/>
      </rPr>
      <t>9/12</t>
    </r>
    <phoneticPr fontId="2" type="noConversion"/>
  </si>
  <si>
    <r>
      <rPr>
        <sz val="12"/>
        <color theme="1"/>
        <rFont val="標楷體"/>
        <family val="4"/>
        <charset val="136"/>
      </rPr>
      <t>專任助理：林</t>
    </r>
    <r>
      <rPr>
        <sz val="12"/>
        <color theme="1"/>
        <rFont val="Times New Roman"/>
        <family val="1"/>
      </rPr>
      <t xml:space="preserve">XX
</t>
    </r>
    <r>
      <rPr>
        <sz val="12"/>
        <color theme="1"/>
        <rFont val="標楷體"/>
        <family val="4"/>
        <charset val="136"/>
      </rPr>
      <t>約用期限：</t>
    </r>
    <r>
      <rPr>
        <sz val="12"/>
        <color theme="1"/>
        <rFont val="Times New Roman"/>
        <family val="1"/>
      </rPr>
      <t xml:space="preserve">1110301-1111231
</t>
    </r>
    <r>
      <rPr>
        <sz val="12"/>
        <color theme="1"/>
        <rFont val="標楷體"/>
        <family val="4"/>
        <charset val="136"/>
      </rPr>
      <t>職別：學士級第</t>
    </r>
    <r>
      <rPr>
        <sz val="12"/>
        <color theme="1"/>
        <rFont val="Times New Roman"/>
        <family val="1"/>
      </rPr>
      <t>1</t>
    </r>
    <r>
      <rPr>
        <sz val="12"/>
        <color theme="1"/>
        <rFont val="標楷體"/>
        <family val="4"/>
        <charset val="136"/>
      </rPr>
      <t>年</t>
    </r>
    <phoneticPr fontId="2" type="noConversion"/>
  </si>
  <si>
    <r>
      <rPr>
        <sz val="12"/>
        <color theme="1"/>
        <rFont val="標楷體"/>
        <family val="4"/>
        <charset val="136"/>
      </rPr>
      <t>專任助理：林</t>
    </r>
    <r>
      <rPr>
        <sz val="12"/>
        <color theme="1"/>
        <rFont val="Times New Roman"/>
        <family val="1"/>
      </rPr>
      <t xml:space="preserve">XX
</t>
    </r>
    <r>
      <rPr>
        <sz val="12"/>
        <color theme="1"/>
        <rFont val="標楷體"/>
        <family val="4"/>
        <charset val="136"/>
      </rPr>
      <t>約用期限：</t>
    </r>
    <r>
      <rPr>
        <sz val="12"/>
        <color theme="1"/>
        <rFont val="Times New Roman"/>
        <family val="1"/>
      </rPr>
      <t xml:space="preserve">1110401-1111231
</t>
    </r>
    <r>
      <rPr>
        <sz val="12"/>
        <color theme="1"/>
        <rFont val="標楷體"/>
        <family val="4"/>
        <charset val="136"/>
      </rPr>
      <t>職別：碩士級第</t>
    </r>
    <r>
      <rPr>
        <sz val="12"/>
        <color theme="1"/>
        <rFont val="Times New Roman"/>
        <family val="1"/>
      </rPr>
      <t>1</t>
    </r>
    <r>
      <rPr>
        <sz val="12"/>
        <color theme="1"/>
        <rFont val="標楷體"/>
        <family val="4"/>
        <charset val="136"/>
      </rPr>
      <t>年</t>
    </r>
    <phoneticPr fontId="2" type="noConversion"/>
  </si>
  <si>
    <t>委辦/補助單位：XXX</t>
    <phoneticPr fontId="2" type="noConversion"/>
  </si>
  <si>
    <t>(補薪資差額+年終差額)*2.11%</t>
    <phoneticPr fontId="2" type="noConversion"/>
  </si>
  <si>
    <r>
      <t>備註：
1.本案計畫專任助理/約用博士後研究員調整薪資標準後需增加</t>
    </r>
    <r>
      <rPr>
        <b/>
        <sz val="12"/>
        <color theme="1"/>
        <rFont val="標楷體"/>
        <family val="4"/>
        <charset val="136"/>
      </rPr>
      <t xml:space="preserve"> </t>
    </r>
    <r>
      <rPr>
        <b/>
        <sz val="12"/>
        <color rgb="FFFF0000"/>
        <rFont val="標楷體"/>
        <family val="4"/>
        <charset val="136"/>
      </rPr>
      <t xml:space="preserve">XXXX </t>
    </r>
    <r>
      <rPr>
        <sz val="12"/>
        <color theme="1"/>
        <rFont val="標楷體"/>
        <family val="4"/>
        <charset val="136"/>
      </rPr>
      <t>元，於人事費額度不變下按校內行政程序核定辦理。
2.若原人事費不足以支應，需由業務費流用者，</t>
    </r>
    <r>
      <rPr>
        <sz val="12"/>
        <color rgb="FFFF0000"/>
        <rFont val="標楷體"/>
        <family val="4"/>
        <charset val="136"/>
      </rPr>
      <t>教育部計畫請填經費調整對照表函報教育部同意，若特殊情形經教育部通知逕依校內行政程序辦理時請檢附證明文件專案簽奉首長核准後辦理</t>
    </r>
    <r>
      <rPr>
        <sz val="12"/>
        <color theme="1"/>
        <rFont val="標楷體"/>
        <family val="4"/>
        <charset val="136"/>
      </rPr>
      <t>；國科會免填人事費流用申請表；餘各計畫請填本校產學合作計畫變更申請表。
3.勞健保及勞退金依規定無法追溯辦理薪調作業且薪調生效日為隔月1日，故本案勞健保及勞退金薪調生效為事務組及人事室收件隔月1日起。
4.本表正本請送主計室辦理經費項目調整事宜、影本請附於後續核銷憑證備查。</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</si>
</sst>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_-* #,##0_-;\-* #,##0_-;_-* &quot;-&quot;??_-;_-@_-"/>
  </numFmts>
  <fonts count="10"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FF0000"/>
      <name val="標楷體"/>
      <family val="4"/>
      <charset val="136"/>
    </font>
    <font>
      <sz val="12"/>
      <color theme="1"/>
      <name val="Times New Roman"/>
      <family val="1"/>
    </font>
    <font>
      <sz val="12"/>
      <color rgb="FFFF0000"/>
      <name val="Times New Roman"/>
      <family val="1"/>
    </font>
    <font>
      <b/>
      <sz val="16"/>
      <color theme="1"/>
      <name val="標楷體"/>
      <family val="4"/>
      <charset val="136"/>
    </font>
    <font>
      <b/>
      <sz val="12"/>
      <color theme="1"/>
      <name val="標楷體"/>
      <family val="4"/>
      <charset val="136"/>
    </font>
    <font>
      <b/>
      <sz val="12"/>
      <color rgb="FFFF0000"/>
      <name val="標楷體"/>
      <family val="4"/>
      <charset val="136"/>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42">
    <xf numFmtId="0" fontId="0" fillId="0" borderId="0" xfId="0">
      <alignment vertical="center"/>
    </xf>
    <xf numFmtId="0" fontId="3" fillId="0" borderId="0" xfId="0" applyFont="1">
      <alignment vertical="center"/>
    </xf>
    <xf numFmtId="0" fontId="3" fillId="3" borderId="0" xfId="0" applyFont="1" applyFill="1">
      <alignment vertical="center"/>
    </xf>
    <xf numFmtId="0" fontId="5" fillId="0" borderId="0" xfId="0" applyFont="1">
      <alignment vertical="center"/>
    </xf>
    <xf numFmtId="0" fontId="3" fillId="0" borderId="0" xfId="0" applyFont="1" applyFill="1">
      <alignment vertical="center"/>
    </xf>
    <xf numFmtId="0" fontId="5" fillId="0" borderId="1" xfId="0" applyFont="1" applyBorder="1" applyAlignment="1">
      <alignment horizontal="left" vertical="center" wrapText="1"/>
    </xf>
    <xf numFmtId="0" fontId="5" fillId="4" borderId="1" xfId="0" applyFont="1" applyFill="1" applyBorder="1" applyAlignment="1">
      <alignment horizontal="center" vertical="center" wrapText="1"/>
    </xf>
    <xf numFmtId="176" fontId="5" fillId="0" borderId="1" xfId="1" applyNumberFormat="1" applyFont="1" applyBorder="1" applyAlignment="1">
      <alignment horizontal="left" vertical="center"/>
    </xf>
    <xf numFmtId="176" fontId="5" fillId="0" borderId="1" xfId="1" applyNumberFormat="1" applyFont="1" applyBorder="1" applyAlignment="1">
      <alignment horizontal="center" vertical="center"/>
    </xf>
    <xf numFmtId="0" fontId="5" fillId="0" borderId="1" xfId="0" applyFont="1" applyBorder="1">
      <alignment vertical="center"/>
    </xf>
    <xf numFmtId="0" fontId="5" fillId="0" borderId="1" xfId="0" applyFont="1" applyFill="1" applyBorder="1" applyAlignment="1">
      <alignment horizontal="center" vertical="center"/>
    </xf>
    <xf numFmtId="176" fontId="5" fillId="0" borderId="1" xfId="1" applyNumberFormat="1" applyFont="1" applyFill="1" applyBorder="1" applyAlignment="1">
      <alignment horizontal="left" vertical="center"/>
    </xf>
    <xf numFmtId="176" fontId="5" fillId="0" borderId="1" xfId="1" applyNumberFormat="1" applyFont="1" applyFill="1" applyBorder="1" applyAlignment="1">
      <alignment horizontal="center" vertical="center"/>
    </xf>
    <xf numFmtId="0" fontId="5" fillId="0" borderId="1" xfId="0" applyFont="1" applyFill="1" applyBorder="1">
      <alignment vertical="center"/>
    </xf>
    <xf numFmtId="0" fontId="5" fillId="0" borderId="1" xfId="0" applyFont="1" applyFill="1" applyBorder="1" applyAlignment="1">
      <alignment vertical="center" wrapText="1"/>
    </xf>
    <xf numFmtId="176" fontId="5" fillId="0" borderId="1" xfId="1" applyNumberFormat="1" applyFont="1" applyFill="1" applyBorder="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lignment vertical="center"/>
    </xf>
    <xf numFmtId="176" fontId="5" fillId="2" borderId="1" xfId="1" applyNumberFormat="1" applyFont="1" applyFill="1" applyBorder="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Fill="1" applyBorder="1">
      <alignment vertical="center"/>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left" vertical="center"/>
    </xf>
    <xf numFmtId="0" fontId="5" fillId="0" borderId="1" xfId="0" applyFont="1" applyBorder="1" applyAlignment="1">
      <alignment horizontal="center" vertical="center" wrapText="1"/>
    </xf>
    <xf numFmtId="176" fontId="5" fillId="0" borderId="1" xfId="1" applyNumberFormat="1" applyFont="1" applyBorder="1" applyAlignment="1">
      <alignment vertical="center" wrapText="1"/>
    </xf>
    <xf numFmtId="176" fontId="5" fillId="0" borderId="1" xfId="1" applyNumberFormat="1"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176" fontId="5" fillId="4" borderId="1" xfId="1" applyNumberFormat="1" applyFont="1" applyFill="1" applyBorder="1" applyAlignment="1">
      <alignment horizontal="center" vertical="center" wrapText="1"/>
    </xf>
  </cellXfs>
  <cellStyles count="2">
    <cellStyle name="一般" xfId="0" builtinId="0"/>
    <cellStyle name="千分位"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30"/>
  <sheetViews>
    <sheetView topLeftCell="A25" zoomScale="130" zoomScaleNormal="130" workbookViewId="0">
      <selection activeCell="A29" sqref="A29:XFD29"/>
    </sheetView>
  </sheetViews>
  <sheetFormatPr defaultColWidth="8.875" defaultRowHeight="16.5" x14ac:dyDescent="0.25"/>
  <cols>
    <col min="1" max="1" width="18.5" style="1" customWidth="1"/>
    <col min="2" max="2" width="14.625" style="1" customWidth="1"/>
    <col min="3" max="3" width="16.625" style="1" customWidth="1"/>
    <col min="4" max="4" width="15.5" style="1" customWidth="1"/>
    <col min="5" max="6" width="14.5" style="1" customWidth="1"/>
    <col min="7" max="7" width="57.375" style="1" customWidth="1"/>
    <col min="8" max="16384" width="8.875" style="1"/>
  </cols>
  <sheetData>
    <row r="1" spans="1:7" ht="31.9" customHeight="1" x14ac:dyDescent="0.25">
      <c r="A1" s="29" t="s">
        <v>34</v>
      </c>
      <c r="B1" s="29"/>
      <c r="C1" s="29"/>
      <c r="D1" s="29"/>
      <c r="E1" s="29"/>
      <c r="F1" s="29"/>
      <c r="G1" s="29"/>
    </row>
    <row r="2" spans="1:7" ht="25.15" customHeight="1" x14ac:dyDescent="0.25">
      <c r="A2" s="30" t="s">
        <v>0</v>
      </c>
      <c r="B2" s="30"/>
      <c r="C2" s="30"/>
      <c r="D2" s="1" t="s">
        <v>1</v>
      </c>
      <c r="G2" s="1" t="s">
        <v>2</v>
      </c>
    </row>
    <row r="3" spans="1:7" ht="22.9" customHeight="1" x14ac:dyDescent="0.25">
      <c r="A3" s="1" t="s">
        <v>3</v>
      </c>
      <c r="D3" s="32" t="s">
        <v>4</v>
      </c>
      <c r="E3" s="32"/>
      <c r="F3" s="32"/>
      <c r="G3" s="1" t="s">
        <v>47</v>
      </c>
    </row>
    <row r="4" spans="1:7" ht="3" customHeight="1" x14ac:dyDescent="0.25"/>
    <row r="5" spans="1:7" ht="32.450000000000003" customHeight="1" x14ac:dyDescent="0.25">
      <c r="A5" s="31" t="s">
        <v>37</v>
      </c>
      <c r="B5" s="26"/>
      <c r="C5" s="33" t="s">
        <v>14</v>
      </c>
      <c r="D5" s="33"/>
      <c r="E5" s="33" t="s">
        <v>15</v>
      </c>
      <c r="F5" s="33"/>
      <c r="G5" s="17" t="s">
        <v>16</v>
      </c>
    </row>
    <row r="6" spans="1:7" ht="24" customHeight="1" x14ac:dyDescent="0.25">
      <c r="A6" s="31" t="s">
        <v>35</v>
      </c>
      <c r="B6" s="26"/>
      <c r="C6" s="34">
        <v>900000</v>
      </c>
      <c r="D6" s="34"/>
      <c r="E6" s="35">
        <v>925373</v>
      </c>
      <c r="F6" s="35"/>
      <c r="G6" s="28" t="s">
        <v>39</v>
      </c>
    </row>
    <row r="7" spans="1:7" ht="24" customHeight="1" x14ac:dyDescent="0.25">
      <c r="A7" s="31" t="s">
        <v>36</v>
      </c>
      <c r="B7" s="26"/>
      <c r="C7" s="34">
        <v>1830000</v>
      </c>
      <c r="D7" s="34"/>
      <c r="E7" s="35">
        <v>1804627</v>
      </c>
      <c r="F7" s="35"/>
      <c r="G7" s="28"/>
    </row>
    <row r="8" spans="1:7" ht="24" customHeight="1" x14ac:dyDescent="0.25">
      <c r="A8" s="26" t="s">
        <v>5</v>
      </c>
      <c r="B8" s="26"/>
      <c r="C8" s="35">
        <v>0</v>
      </c>
      <c r="D8" s="35"/>
      <c r="E8" s="35">
        <v>0</v>
      </c>
      <c r="F8" s="35"/>
      <c r="G8" s="5"/>
    </row>
    <row r="9" spans="1:7" ht="24" customHeight="1" x14ac:dyDescent="0.25">
      <c r="A9" s="31" t="s">
        <v>38</v>
      </c>
      <c r="B9" s="26"/>
      <c r="C9" s="35">
        <v>0</v>
      </c>
      <c r="D9" s="35"/>
      <c r="E9" s="35">
        <v>0</v>
      </c>
      <c r="F9" s="35"/>
      <c r="G9" s="5"/>
    </row>
    <row r="10" spans="1:7" ht="28.9" customHeight="1" x14ac:dyDescent="0.25">
      <c r="A10" s="26" t="s">
        <v>6</v>
      </c>
      <c r="B10" s="26"/>
      <c r="C10" s="35">
        <v>270000</v>
      </c>
      <c r="D10" s="35"/>
      <c r="E10" s="35">
        <v>270000</v>
      </c>
      <c r="F10" s="35"/>
      <c r="G10" s="18" t="s">
        <v>40</v>
      </c>
    </row>
    <row r="11" spans="1:7" ht="22.9" customHeight="1" x14ac:dyDescent="0.25">
      <c r="A11" s="27" t="s">
        <v>7</v>
      </c>
      <c r="B11" s="27"/>
      <c r="C11" s="41">
        <f>SUM(C6:C10)</f>
        <v>3000000</v>
      </c>
      <c r="D11" s="41"/>
      <c r="E11" s="41">
        <f>SUM(E6:E10)</f>
        <v>3000000</v>
      </c>
      <c r="F11" s="41"/>
      <c r="G11" s="6"/>
    </row>
    <row r="12" spans="1:7" s="4" customFormat="1" ht="24" customHeight="1" x14ac:dyDescent="0.25">
      <c r="A12" s="36" t="s">
        <v>17</v>
      </c>
      <c r="B12" s="36"/>
      <c r="C12" s="36"/>
      <c r="D12" s="36"/>
      <c r="E12" s="36"/>
      <c r="F12" s="36"/>
      <c r="G12" s="36"/>
    </row>
    <row r="13" spans="1:7" ht="33" x14ac:dyDescent="0.25">
      <c r="A13" s="16" t="s">
        <v>18</v>
      </c>
      <c r="B13" s="16" t="s">
        <v>13</v>
      </c>
      <c r="C13" s="17" t="s">
        <v>19</v>
      </c>
      <c r="D13" s="17" t="s">
        <v>20</v>
      </c>
      <c r="E13" s="17" t="s">
        <v>21</v>
      </c>
      <c r="F13" s="17" t="s">
        <v>22</v>
      </c>
      <c r="G13" s="17" t="s">
        <v>23</v>
      </c>
    </row>
    <row r="14" spans="1:7" ht="25.15" customHeight="1" x14ac:dyDescent="0.25">
      <c r="A14" s="37" t="s">
        <v>45</v>
      </c>
      <c r="B14" s="16" t="s">
        <v>9</v>
      </c>
      <c r="C14" s="7">
        <v>31800</v>
      </c>
      <c r="D14" s="7">
        <v>33300</v>
      </c>
      <c r="E14" s="7"/>
      <c r="F14" s="8"/>
      <c r="G14" s="9"/>
    </row>
    <row r="15" spans="1:7" ht="25.15" customHeight="1" x14ac:dyDescent="0.25">
      <c r="A15" s="38"/>
      <c r="B15" s="10" t="s">
        <v>8</v>
      </c>
      <c r="C15" s="11">
        <v>32470</v>
      </c>
      <c r="D15" s="11">
        <v>33770</v>
      </c>
      <c r="E15" s="11">
        <f>D15-C15</f>
        <v>1300</v>
      </c>
      <c r="F15" s="12">
        <f>E15*10</f>
        <v>13000</v>
      </c>
      <c r="G15" s="13" t="s">
        <v>41</v>
      </c>
    </row>
    <row r="16" spans="1:7" ht="25.15" customHeight="1" x14ac:dyDescent="0.25">
      <c r="A16" s="38"/>
      <c r="B16" s="16" t="s">
        <v>10</v>
      </c>
      <c r="C16" s="11">
        <v>2370</v>
      </c>
      <c r="D16" s="11">
        <v>2480</v>
      </c>
      <c r="E16" s="11">
        <f t="shared" ref="E16:E19" si="0">D16-C16</f>
        <v>110</v>
      </c>
      <c r="F16" s="12">
        <f>E16*6</f>
        <v>660</v>
      </c>
      <c r="G16" s="13" t="s">
        <v>28</v>
      </c>
    </row>
    <row r="17" spans="1:7" ht="25.15" customHeight="1" x14ac:dyDescent="0.25">
      <c r="A17" s="38"/>
      <c r="B17" s="16" t="s">
        <v>11</v>
      </c>
      <c r="C17" s="11">
        <v>1441</v>
      </c>
      <c r="D17" s="11">
        <v>1509</v>
      </c>
      <c r="E17" s="11">
        <f t="shared" si="0"/>
        <v>68</v>
      </c>
      <c r="F17" s="12">
        <f>E17*6</f>
        <v>408</v>
      </c>
      <c r="G17" s="13" t="s">
        <v>29</v>
      </c>
    </row>
    <row r="18" spans="1:7" ht="25.15" customHeight="1" x14ac:dyDescent="0.25">
      <c r="A18" s="38"/>
      <c r="B18" s="16" t="s">
        <v>12</v>
      </c>
      <c r="C18" s="11">
        <v>1908</v>
      </c>
      <c r="D18" s="11">
        <v>1998</v>
      </c>
      <c r="E18" s="11">
        <f t="shared" si="0"/>
        <v>90</v>
      </c>
      <c r="F18" s="12">
        <f>E18*6</f>
        <v>540</v>
      </c>
      <c r="G18" s="13" t="s">
        <v>30</v>
      </c>
    </row>
    <row r="19" spans="1:7" ht="25.15" customHeight="1" x14ac:dyDescent="0.25">
      <c r="A19" s="38"/>
      <c r="B19" s="16" t="s">
        <v>24</v>
      </c>
      <c r="C19" s="11">
        <v>32470</v>
      </c>
      <c r="D19" s="11">
        <v>33770</v>
      </c>
      <c r="E19" s="11">
        <f t="shared" si="0"/>
        <v>1300</v>
      </c>
      <c r="F19" s="12">
        <f>E19*1.5*10/12</f>
        <v>1625</v>
      </c>
      <c r="G19" s="14" t="s">
        <v>42</v>
      </c>
    </row>
    <row r="20" spans="1:7" ht="25.15" customHeight="1" x14ac:dyDescent="0.25">
      <c r="A20" s="38"/>
      <c r="B20" s="16" t="s">
        <v>25</v>
      </c>
      <c r="C20" s="15"/>
      <c r="D20" s="15"/>
      <c r="E20" s="15"/>
      <c r="F20" s="15">
        <f>F19*2.11%</f>
        <v>34.287499999999994</v>
      </c>
      <c r="G20" s="25" t="s">
        <v>48</v>
      </c>
    </row>
    <row r="21" spans="1:7" ht="25.15" customHeight="1" x14ac:dyDescent="0.25">
      <c r="A21" s="37" t="s">
        <v>46</v>
      </c>
      <c r="B21" s="16" t="s">
        <v>9</v>
      </c>
      <c r="C21" s="7">
        <v>36300</v>
      </c>
      <c r="D21" s="7">
        <v>38200</v>
      </c>
      <c r="E21" s="7"/>
      <c r="F21" s="8"/>
      <c r="G21" s="9"/>
    </row>
    <row r="22" spans="1:7" ht="25.15" customHeight="1" x14ac:dyDescent="0.25">
      <c r="A22" s="38"/>
      <c r="B22" s="10" t="s">
        <v>8</v>
      </c>
      <c r="C22" s="11">
        <v>37135</v>
      </c>
      <c r="D22" s="11">
        <v>38630</v>
      </c>
      <c r="E22" s="11">
        <f>D22-C22</f>
        <v>1495</v>
      </c>
      <c r="F22" s="12">
        <f>E22*9</f>
        <v>13455</v>
      </c>
      <c r="G22" s="13" t="s">
        <v>43</v>
      </c>
    </row>
    <row r="23" spans="1:7" ht="25.15" customHeight="1" x14ac:dyDescent="0.25">
      <c r="A23" s="38"/>
      <c r="B23" s="16" t="s">
        <v>10</v>
      </c>
      <c r="C23" s="11">
        <v>2704</v>
      </c>
      <c r="D23" s="11">
        <v>2845</v>
      </c>
      <c r="E23" s="11">
        <f t="shared" ref="E23:E26" si="1">D23-C23</f>
        <v>141</v>
      </c>
      <c r="F23" s="12">
        <f>E23*6</f>
        <v>846</v>
      </c>
      <c r="G23" s="13" t="s">
        <v>31</v>
      </c>
    </row>
    <row r="24" spans="1:7" ht="25.15" customHeight="1" x14ac:dyDescent="0.25">
      <c r="A24" s="38"/>
      <c r="B24" s="16" t="s">
        <v>11</v>
      </c>
      <c r="C24" s="11">
        <v>1645</v>
      </c>
      <c r="D24" s="11">
        <v>1731</v>
      </c>
      <c r="E24" s="11">
        <f t="shared" si="1"/>
        <v>86</v>
      </c>
      <c r="F24" s="12">
        <f>E24*6</f>
        <v>516</v>
      </c>
      <c r="G24" s="13" t="s">
        <v>32</v>
      </c>
    </row>
    <row r="25" spans="1:7" ht="25.15" customHeight="1" x14ac:dyDescent="0.25">
      <c r="A25" s="38"/>
      <c r="B25" s="16" t="s">
        <v>12</v>
      </c>
      <c r="C25" s="11">
        <v>2178</v>
      </c>
      <c r="D25" s="11">
        <v>2292</v>
      </c>
      <c r="E25" s="11">
        <f t="shared" si="1"/>
        <v>114</v>
      </c>
      <c r="F25" s="12">
        <f>E25*6</f>
        <v>684</v>
      </c>
      <c r="G25" s="13" t="s">
        <v>33</v>
      </c>
    </row>
    <row r="26" spans="1:7" ht="25.15" customHeight="1" x14ac:dyDescent="0.25">
      <c r="A26" s="38"/>
      <c r="B26" s="16" t="s">
        <v>24</v>
      </c>
      <c r="C26" s="12">
        <v>37135</v>
      </c>
      <c r="D26" s="12">
        <v>38630</v>
      </c>
      <c r="E26" s="12">
        <f t="shared" si="1"/>
        <v>1495</v>
      </c>
      <c r="F26" s="12">
        <f>E26*1.5*9/12</f>
        <v>1681.875</v>
      </c>
      <c r="G26" s="14" t="s">
        <v>44</v>
      </c>
    </row>
    <row r="27" spans="1:7" ht="25.15" customHeight="1" x14ac:dyDescent="0.25">
      <c r="A27" s="38"/>
      <c r="B27" s="16" t="s">
        <v>25</v>
      </c>
      <c r="C27" s="15"/>
      <c r="D27" s="15"/>
      <c r="E27" s="15"/>
      <c r="F27" s="15">
        <f>F26*2.11%</f>
        <v>35.487562499999996</v>
      </c>
      <c r="G27" s="25" t="s">
        <v>48</v>
      </c>
    </row>
    <row r="28" spans="1:7" ht="25.15" customHeight="1" x14ac:dyDescent="0.25">
      <c r="A28" s="19" t="s">
        <v>7</v>
      </c>
      <c r="B28" s="20"/>
      <c r="C28" s="21"/>
      <c r="D28" s="21"/>
      <c r="E28" s="21"/>
      <c r="F28" s="21">
        <f>SUM(F15:F27)</f>
        <v>33485.650062499997</v>
      </c>
      <c r="G28" s="20"/>
    </row>
    <row r="29" spans="1:7" s="2" customFormat="1" ht="112.5" customHeight="1" x14ac:dyDescent="0.25">
      <c r="A29" s="39" t="s">
        <v>49</v>
      </c>
      <c r="B29" s="40"/>
      <c r="C29" s="40"/>
      <c r="D29" s="40"/>
      <c r="E29" s="40"/>
      <c r="F29" s="40"/>
      <c r="G29" s="40"/>
    </row>
    <row r="30" spans="1:7" ht="27" customHeight="1" x14ac:dyDescent="0.25">
      <c r="A30" s="3" t="s">
        <v>26</v>
      </c>
      <c r="B30" s="3"/>
      <c r="C30" s="3"/>
      <c r="D30" s="3" t="s">
        <v>27</v>
      </c>
      <c r="E30" s="3"/>
      <c r="F30" s="3"/>
      <c r="G30" s="3"/>
    </row>
  </sheetData>
  <mergeCells count="29">
    <mergeCell ref="A12:G12"/>
    <mergeCell ref="A14:A20"/>
    <mergeCell ref="A21:A27"/>
    <mergeCell ref="A29:G29"/>
    <mergeCell ref="A7:B7"/>
    <mergeCell ref="C7:D7"/>
    <mergeCell ref="E7:F7"/>
    <mergeCell ref="A9:B9"/>
    <mergeCell ref="C9:D9"/>
    <mergeCell ref="E9:F9"/>
    <mergeCell ref="C8:D8"/>
    <mergeCell ref="E8:F8"/>
    <mergeCell ref="C10:D10"/>
    <mergeCell ref="E10:F10"/>
    <mergeCell ref="C11:D11"/>
    <mergeCell ref="E11:F11"/>
    <mergeCell ref="A10:B10"/>
    <mergeCell ref="A11:B11"/>
    <mergeCell ref="G6:G7"/>
    <mergeCell ref="A1:G1"/>
    <mergeCell ref="A2:C2"/>
    <mergeCell ref="A5:B5"/>
    <mergeCell ref="A6:B6"/>
    <mergeCell ref="A8:B8"/>
    <mergeCell ref="D3:F3"/>
    <mergeCell ref="C5:D5"/>
    <mergeCell ref="E5:F5"/>
    <mergeCell ref="C6:D6"/>
    <mergeCell ref="E6:F6"/>
  </mergeCells>
  <phoneticPr fontId="2" type="noConversion"/>
  <printOptions horizontalCentered="1"/>
  <pageMargins left="0.70866141732283472" right="0.70866141732283472" top="0.74803149606299213" bottom="0.7480314960629921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8B682-E0E0-4C20-8BEB-6A1117C9D995}">
  <sheetPr>
    <tabColor rgb="FFFFFF00"/>
  </sheetPr>
  <dimension ref="A1:G30"/>
  <sheetViews>
    <sheetView tabSelected="1" topLeftCell="A17" workbookViewId="0">
      <selection activeCell="F28" sqref="F28"/>
    </sheetView>
  </sheetViews>
  <sheetFormatPr defaultColWidth="8.875" defaultRowHeight="16.5" x14ac:dyDescent="0.25"/>
  <cols>
    <col min="1" max="1" width="18.5" style="1" customWidth="1"/>
    <col min="2" max="2" width="14.625" style="1" customWidth="1"/>
    <col min="3" max="3" width="16.625" style="1" customWidth="1"/>
    <col min="4" max="4" width="15.5" style="1" customWidth="1"/>
    <col min="5" max="6" width="14.5" style="1" customWidth="1"/>
    <col min="7" max="7" width="57.375" style="1" customWidth="1"/>
    <col min="8" max="16384" width="8.875" style="1"/>
  </cols>
  <sheetData>
    <row r="1" spans="1:7" ht="31.9" customHeight="1" x14ac:dyDescent="0.25">
      <c r="A1" s="29" t="s">
        <v>34</v>
      </c>
      <c r="B1" s="29"/>
      <c r="C1" s="29"/>
      <c r="D1" s="29"/>
      <c r="E1" s="29"/>
      <c r="F1" s="29"/>
      <c r="G1" s="29"/>
    </row>
    <row r="2" spans="1:7" ht="25.15" customHeight="1" x14ac:dyDescent="0.25">
      <c r="A2" s="30" t="s">
        <v>0</v>
      </c>
      <c r="B2" s="30"/>
      <c r="C2" s="30"/>
      <c r="D2" s="1" t="s">
        <v>1</v>
      </c>
      <c r="G2" s="1" t="s">
        <v>2</v>
      </c>
    </row>
    <row r="3" spans="1:7" ht="22.9" customHeight="1" x14ac:dyDescent="0.25">
      <c r="A3" s="1" t="s">
        <v>3</v>
      </c>
      <c r="D3" s="32" t="s">
        <v>4</v>
      </c>
      <c r="E3" s="32"/>
      <c r="F3" s="32"/>
      <c r="G3" s="1" t="s">
        <v>47</v>
      </c>
    </row>
    <row r="4" spans="1:7" ht="3" customHeight="1" x14ac:dyDescent="0.25"/>
    <row r="5" spans="1:7" ht="32.450000000000003" customHeight="1" x14ac:dyDescent="0.25">
      <c r="A5" s="31" t="s">
        <v>37</v>
      </c>
      <c r="B5" s="26"/>
      <c r="C5" s="33" t="s">
        <v>14</v>
      </c>
      <c r="D5" s="33"/>
      <c r="E5" s="33" t="s">
        <v>15</v>
      </c>
      <c r="F5" s="33"/>
      <c r="G5" s="23" t="s">
        <v>16</v>
      </c>
    </row>
    <row r="6" spans="1:7" ht="24" customHeight="1" x14ac:dyDescent="0.25">
      <c r="A6" s="31" t="s">
        <v>35</v>
      </c>
      <c r="B6" s="26"/>
      <c r="C6" s="34"/>
      <c r="D6" s="34"/>
      <c r="E6" s="35"/>
      <c r="F6" s="35"/>
      <c r="G6" s="28" t="s">
        <v>39</v>
      </c>
    </row>
    <row r="7" spans="1:7" ht="24" customHeight="1" x14ac:dyDescent="0.25">
      <c r="A7" s="31" t="s">
        <v>36</v>
      </c>
      <c r="B7" s="26"/>
      <c r="C7" s="34"/>
      <c r="D7" s="34"/>
      <c r="E7" s="35"/>
      <c r="F7" s="35"/>
      <c r="G7" s="28"/>
    </row>
    <row r="8" spans="1:7" ht="24" customHeight="1" x14ac:dyDescent="0.25">
      <c r="A8" s="26" t="s">
        <v>5</v>
      </c>
      <c r="B8" s="26"/>
      <c r="C8" s="35"/>
      <c r="D8" s="35"/>
      <c r="E8" s="35"/>
      <c r="F8" s="35"/>
      <c r="G8" s="24"/>
    </row>
    <row r="9" spans="1:7" ht="24" customHeight="1" x14ac:dyDescent="0.25">
      <c r="A9" s="31" t="s">
        <v>38</v>
      </c>
      <c r="B9" s="26"/>
      <c r="C9" s="35"/>
      <c r="D9" s="35"/>
      <c r="E9" s="35"/>
      <c r="F9" s="35"/>
      <c r="G9" s="24"/>
    </row>
    <row r="10" spans="1:7" ht="28.9" customHeight="1" x14ac:dyDescent="0.25">
      <c r="A10" s="26" t="s">
        <v>6</v>
      </c>
      <c r="B10" s="26"/>
      <c r="C10" s="35"/>
      <c r="D10" s="35"/>
      <c r="E10" s="35"/>
      <c r="F10" s="35"/>
      <c r="G10" s="18" t="s">
        <v>40</v>
      </c>
    </row>
    <row r="11" spans="1:7" ht="22.9" customHeight="1" x14ac:dyDescent="0.25">
      <c r="A11" s="27" t="s">
        <v>7</v>
      </c>
      <c r="B11" s="27"/>
      <c r="C11" s="41">
        <f>SUM(C6:C10)</f>
        <v>0</v>
      </c>
      <c r="D11" s="41"/>
      <c r="E11" s="41">
        <f>SUM(E6:E10)</f>
        <v>0</v>
      </c>
      <c r="F11" s="41"/>
      <c r="G11" s="6"/>
    </row>
    <row r="12" spans="1:7" s="4" customFormat="1" ht="24" customHeight="1" x14ac:dyDescent="0.25">
      <c r="A12" s="36" t="s">
        <v>17</v>
      </c>
      <c r="B12" s="36"/>
      <c r="C12" s="36"/>
      <c r="D12" s="36"/>
      <c r="E12" s="36"/>
      <c r="F12" s="36"/>
      <c r="G12" s="36"/>
    </row>
    <row r="13" spans="1:7" ht="33" x14ac:dyDescent="0.25">
      <c r="A13" s="22" t="s">
        <v>18</v>
      </c>
      <c r="B13" s="22" t="s">
        <v>13</v>
      </c>
      <c r="C13" s="23" t="s">
        <v>19</v>
      </c>
      <c r="D13" s="23" t="s">
        <v>20</v>
      </c>
      <c r="E13" s="23" t="s">
        <v>21</v>
      </c>
      <c r="F13" s="23" t="s">
        <v>22</v>
      </c>
      <c r="G13" s="23" t="s">
        <v>16</v>
      </c>
    </row>
    <row r="14" spans="1:7" ht="25.15" customHeight="1" x14ac:dyDescent="0.25">
      <c r="A14" s="37" t="s">
        <v>45</v>
      </c>
      <c r="B14" s="22" t="s">
        <v>9</v>
      </c>
      <c r="C14" s="7"/>
      <c r="D14" s="7"/>
      <c r="E14" s="7"/>
      <c r="F14" s="8"/>
      <c r="G14" s="9"/>
    </row>
    <row r="15" spans="1:7" ht="25.15" customHeight="1" x14ac:dyDescent="0.25">
      <c r="A15" s="38"/>
      <c r="B15" s="10" t="s">
        <v>8</v>
      </c>
      <c r="C15" s="11"/>
      <c r="D15" s="11"/>
      <c r="E15" s="11">
        <f>D15-C15</f>
        <v>0</v>
      </c>
      <c r="F15" s="12">
        <f>E15*10</f>
        <v>0</v>
      </c>
      <c r="G15" s="13" t="s">
        <v>41</v>
      </c>
    </row>
    <row r="16" spans="1:7" ht="25.15" customHeight="1" x14ac:dyDescent="0.25">
      <c r="A16" s="38"/>
      <c r="B16" s="22" t="s">
        <v>10</v>
      </c>
      <c r="C16" s="11"/>
      <c r="D16" s="11"/>
      <c r="E16" s="11">
        <f t="shared" ref="E16:E19" si="0">D16-C16</f>
        <v>0</v>
      </c>
      <c r="F16" s="12">
        <f>E16*6</f>
        <v>0</v>
      </c>
      <c r="G16" s="13" t="s">
        <v>28</v>
      </c>
    </row>
    <row r="17" spans="1:7" ht="25.15" customHeight="1" x14ac:dyDescent="0.25">
      <c r="A17" s="38"/>
      <c r="B17" s="22" t="s">
        <v>11</v>
      </c>
      <c r="C17" s="11"/>
      <c r="D17" s="11"/>
      <c r="E17" s="11">
        <f t="shared" si="0"/>
        <v>0</v>
      </c>
      <c r="F17" s="12">
        <f>E17*6</f>
        <v>0</v>
      </c>
      <c r="G17" s="13" t="s">
        <v>29</v>
      </c>
    </row>
    <row r="18" spans="1:7" ht="25.15" customHeight="1" x14ac:dyDescent="0.25">
      <c r="A18" s="38"/>
      <c r="B18" s="22" t="s">
        <v>12</v>
      </c>
      <c r="C18" s="11"/>
      <c r="D18" s="11"/>
      <c r="E18" s="11">
        <f t="shared" si="0"/>
        <v>0</v>
      </c>
      <c r="F18" s="12">
        <f>E18*6</f>
        <v>0</v>
      </c>
      <c r="G18" s="13" t="s">
        <v>30</v>
      </c>
    </row>
    <row r="19" spans="1:7" ht="25.15" customHeight="1" x14ac:dyDescent="0.25">
      <c r="A19" s="38"/>
      <c r="B19" s="22" t="s">
        <v>24</v>
      </c>
      <c r="C19" s="11"/>
      <c r="D19" s="11"/>
      <c r="E19" s="11">
        <f t="shared" si="0"/>
        <v>0</v>
      </c>
      <c r="F19" s="12">
        <f>E19*1.5*10/12</f>
        <v>0</v>
      </c>
      <c r="G19" s="14" t="s">
        <v>42</v>
      </c>
    </row>
    <row r="20" spans="1:7" ht="25.15" customHeight="1" x14ac:dyDescent="0.25">
      <c r="A20" s="38"/>
      <c r="B20" s="22" t="s">
        <v>25</v>
      </c>
      <c r="C20" s="15"/>
      <c r="D20" s="15"/>
      <c r="E20" s="15"/>
      <c r="F20" s="15">
        <f>(F19+F15)*2.11%</f>
        <v>0</v>
      </c>
      <c r="G20" s="25" t="s">
        <v>48</v>
      </c>
    </row>
    <row r="21" spans="1:7" ht="25.15" customHeight="1" x14ac:dyDescent="0.25">
      <c r="A21" s="37" t="s">
        <v>46</v>
      </c>
      <c r="B21" s="22" t="s">
        <v>9</v>
      </c>
      <c r="C21" s="7"/>
      <c r="D21" s="7"/>
      <c r="E21" s="7"/>
      <c r="F21" s="8"/>
      <c r="G21" s="9"/>
    </row>
    <row r="22" spans="1:7" ht="25.15" customHeight="1" x14ac:dyDescent="0.25">
      <c r="A22" s="38"/>
      <c r="B22" s="10" t="s">
        <v>8</v>
      </c>
      <c r="C22" s="11"/>
      <c r="D22" s="11"/>
      <c r="E22" s="11">
        <f>D22-C22</f>
        <v>0</v>
      </c>
      <c r="F22" s="12">
        <f>E22*9</f>
        <v>0</v>
      </c>
      <c r="G22" s="13" t="s">
        <v>43</v>
      </c>
    </row>
    <row r="23" spans="1:7" ht="25.15" customHeight="1" x14ac:dyDescent="0.25">
      <c r="A23" s="38"/>
      <c r="B23" s="22" t="s">
        <v>10</v>
      </c>
      <c r="C23" s="11"/>
      <c r="D23" s="11"/>
      <c r="E23" s="11">
        <f t="shared" ref="E23:E26" si="1">D23-C23</f>
        <v>0</v>
      </c>
      <c r="F23" s="12">
        <f>E23*6</f>
        <v>0</v>
      </c>
      <c r="G23" s="13" t="s">
        <v>31</v>
      </c>
    </row>
    <row r="24" spans="1:7" ht="25.15" customHeight="1" x14ac:dyDescent="0.25">
      <c r="A24" s="38"/>
      <c r="B24" s="22" t="s">
        <v>11</v>
      </c>
      <c r="C24" s="11"/>
      <c r="D24" s="11"/>
      <c r="E24" s="11">
        <f t="shared" si="1"/>
        <v>0</v>
      </c>
      <c r="F24" s="12">
        <f>E24*6</f>
        <v>0</v>
      </c>
      <c r="G24" s="13" t="s">
        <v>32</v>
      </c>
    </row>
    <row r="25" spans="1:7" ht="25.15" customHeight="1" x14ac:dyDescent="0.25">
      <c r="A25" s="38"/>
      <c r="B25" s="22" t="s">
        <v>12</v>
      </c>
      <c r="C25" s="11"/>
      <c r="D25" s="11"/>
      <c r="E25" s="11">
        <f t="shared" si="1"/>
        <v>0</v>
      </c>
      <c r="F25" s="12">
        <f>E25*6</f>
        <v>0</v>
      </c>
      <c r="G25" s="13" t="s">
        <v>33</v>
      </c>
    </row>
    <row r="26" spans="1:7" ht="25.15" customHeight="1" x14ac:dyDescent="0.25">
      <c r="A26" s="38"/>
      <c r="B26" s="22" t="s">
        <v>24</v>
      </c>
      <c r="C26" s="12"/>
      <c r="D26" s="12"/>
      <c r="E26" s="12">
        <f t="shared" si="1"/>
        <v>0</v>
      </c>
      <c r="F26" s="12">
        <f>E26*1.5*9/12</f>
        <v>0</v>
      </c>
      <c r="G26" s="14" t="s">
        <v>44</v>
      </c>
    </row>
    <row r="27" spans="1:7" ht="25.15" customHeight="1" x14ac:dyDescent="0.25">
      <c r="A27" s="38"/>
      <c r="B27" s="22" t="s">
        <v>25</v>
      </c>
      <c r="C27" s="15"/>
      <c r="D27" s="15"/>
      <c r="E27" s="15"/>
      <c r="F27" s="15">
        <f>(F22+F26)*2.11%</f>
        <v>0</v>
      </c>
      <c r="G27" s="25" t="s">
        <v>48</v>
      </c>
    </row>
    <row r="28" spans="1:7" ht="25.15" customHeight="1" x14ac:dyDescent="0.25">
      <c r="A28" s="19" t="s">
        <v>7</v>
      </c>
      <c r="B28" s="20"/>
      <c r="C28" s="21"/>
      <c r="D28" s="21"/>
      <c r="E28" s="21"/>
      <c r="F28" s="21">
        <f>SUM(F15:F27)</f>
        <v>0</v>
      </c>
      <c r="G28" s="20"/>
    </row>
    <row r="29" spans="1:7" s="2" customFormat="1" ht="112.5" customHeight="1" x14ac:dyDescent="0.25">
      <c r="A29" s="39" t="s">
        <v>49</v>
      </c>
      <c r="B29" s="40"/>
      <c r="C29" s="40"/>
      <c r="D29" s="40"/>
      <c r="E29" s="40"/>
      <c r="F29" s="40"/>
      <c r="G29" s="40"/>
    </row>
    <row r="30" spans="1:7" ht="27" customHeight="1" x14ac:dyDescent="0.25">
      <c r="A30" s="3" t="s">
        <v>26</v>
      </c>
      <c r="B30" s="3"/>
      <c r="C30" s="3"/>
      <c r="D30" s="3" t="s">
        <v>27</v>
      </c>
      <c r="E30" s="3"/>
      <c r="F30" s="3"/>
      <c r="G30" s="3"/>
    </row>
  </sheetData>
  <mergeCells count="29">
    <mergeCell ref="A1:G1"/>
    <mergeCell ref="A2:C2"/>
    <mergeCell ref="D3:F3"/>
    <mergeCell ref="A5:B5"/>
    <mergeCell ref="C5:D5"/>
    <mergeCell ref="E5:F5"/>
    <mergeCell ref="A6:B6"/>
    <mergeCell ref="C6:D6"/>
    <mergeCell ref="E6:F6"/>
    <mergeCell ref="G6:G7"/>
    <mergeCell ref="A7:B7"/>
    <mergeCell ref="C7:D7"/>
    <mergeCell ref="E7:F7"/>
    <mergeCell ref="A8:B8"/>
    <mergeCell ref="C8:D8"/>
    <mergeCell ref="E8:F8"/>
    <mergeCell ref="A9:B9"/>
    <mergeCell ref="C9:D9"/>
    <mergeCell ref="E9:F9"/>
    <mergeCell ref="A12:G12"/>
    <mergeCell ref="A14:A20"/>
    <mergeCell ref="A21:A27"/>
    <mergeCell ref="A29:G29"/>
    <mergeCell ref="A10:B10"/>
    <mergeCell ref="C10:D10"/>
    <mergeCell ref="E10:F10"/>
    <mergeCell ref="A11:B11"/>
    <mergeCell ref="C11:D11"/>
    <mergeCell ref="E11:F1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範本</vt:lpstr>
      <vt:lpstr>空白表單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ACC-2</cp:lastModifiedBy>
  <cp:lastPrinted>2024-06-04T02:35:00Z</cp:lastPrinted>
  <dcterms:created xsi:type="dcterms:W3CDTF">2018-04-16T06:49:11Z</dcterms:created>
  <dcterms:modified xsi:type="dcterms:W3CDTF">2024-06-25T00:45:36Z</dcterms:modified>
</cp:coreProperties>
</file>