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esktop\"/>
    </mc:Choice>
  </mc:AlternateContent>
  <bookViews>
    <workbookView xWindow="0" yWindow="330" windowWidth="15570" windowHeight="8685"/>
  </bookViews>
  <sheets>
    <sheet name="非中心計畫A類計畫結餘款分配通知單" sheetId="12" r:id="rId1"/>
    <sheet name="B類計畫結餘款分配通知單" sheetId="17" r:id="rId2"/>
    <sheet name="中心計畫結餘款分配表" sheetId="16" r:id="rId3"/>
  </sheets>
  <calcPr calcId="162913"/>
</workbook>
</file>

<file path=xl/calcChain.xml><?xml version="1.0" encoding="utf-8"?>
<calcChain xmlns="http://schemas.openxmlformats.org/spreadsheetml/2006/main">
  <c r="C12" i="16" l="1"/>
  <c r="C12" i="12" l="1"/>
  <c r="C13" i="12" s="1"/>
  <c r="C11" i="12"/>
  <c r="C11" i="17"/>
  <c r="C12" i="17"/>
  <c r="C13" i="17"/>
  <c r="C11" i="16"/>
  <c r="C13" i="16"/>
  <c r="C14" i="16" s="1"/>
  <c r="C15" i="16" s="1"/>
  <c r="C14" i="12" l="1"/>
  <c r="C15" i="12" s="1"/>
</calcChain>
</file>

<file path=xl/comments1.xml><?xml version="1.0" encoding="utf-8"?>
<comments xmlns="http://schemas.openxmlformats.org/spreadsheetml/2006/main">
  <authors>
    <author>ntcu</author>
    <author>User</author>
  </authors>
  <commentList>
    <comment ref="B7" authorId="0" shapeId="0">
      <text>
        <r>
          <rPr>
            <sz val="12"/>
            <color indexed="81"/>
            <rFont val="新細明體"/>
            <family val="1"/>
            <charset val="136"/>
          </rPr>
          <t>請輸入會計系統計畫核定總數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B8" authorId="1" shapeId="0">
      <text>
        <r>
          <rPr>
            <b/>
            <sz val="9"/>
            <color indexed="81"/>
            <rFont val="細明體"/>
            <family val="3"/>
            <charset val="136"/>
          </rPr>
          <t>會計請購系統帳列管理費實際執行數</t>
        </r>
      </text>
    </comment>
  </commentList>
</comments>
</file>

<file path=xl/comments2.xml><?xml version="1.0" encoding="utf-8"?>
<comments xmlns="http://schemas.openxmlformats.org/spreadsheetml/2006/main">
  <authors>
    <author>ntcu</author>
    <author>User</author>
  </authors>
  <commentList>
    <comment ref="B7" authorId="0" shapeId="0">
      <text>
        <r>
          <rPr>
            <sz val="12"/>
            <color indexed="81"/>
            <rFont val="新細明體"/>
            <family val="1"/>
            <charset val="136"/>
          </rPr>
          <t>請輸入會計系統計畫核定總數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B8" authorId="1" shapeId="0">
      <text>
        <r>
          <rPr>
            <b/>
            <sz val="9"/>
            <color indexed="81"/>
            <rFont val="細明體"/>
            <family val="3"/>
            <charset val="136"/>
          </rPr>
          <t>會計請購系統帳列管理費實際執行數</t>
        </r>
      </text>
    </comment>
  </commentList>
</comments>
</file>

<file path=xl/sharedStrings.xml><?xml version="1.0" encoding="utf-8"?>
<sst xmlns="http://schemas.openxmlformats.org/spreadsheetml/2006/main" count="85" uniqueCount="46">
  <si>
    <t>項目</t>
    <phoneticPr fontId="2" type="noConversion"/>
  </si>
  <si>
    <t>分配比例</t>
    <phoneticPr fontId="2" type="noConversion"/>
  </si>
  <si>
    <t>分配金額</t>
    <phoneticPr fontId="2" type="noConversion"/>
  </si>
  <si>
    <t>備註</t>
    <phoneticPr fontId="2" type="noConversion"/>
  </si>
  <si>
    <t>國立臺中教育大學</t>
    <phoneticPr fontId="2" type="noConversion"/>
  </si>
  <si>
    <t>建教合作計畫(A):</t>
    <phoneticPr fontId="2" type="noConversion"/>
  </si>
  <si>
    <t>專案執行單位:</t>
    <phoneticPr fontId="2" type="noConversion"/>
  </si>
  <si>
    <t>學校計畫代碼:</t>
    <phoneticPr fontId="2" type="noConversion"/>
  </si>
  <si>
    <t>計畫名稱:</t>
    <phoneticPr fontId="2" type="noConversion"/>
  </si>
  <si>
    <t>計畫主持人:</t>
    <phoneticPr fontId="2" type="noConversion"/>
  </si>
  <si>
    <t>學校計畫代碼:</t>
    <phoneticPr fontId="2" type="noConversion"/>
  </si>
  <si>
    <t>執行期限:</t>
    <phoneticPr fontId="2" type="noConversion"/>
  </si>
  <si>
    <t xml:space="preserve">委辦單位同意核准結案備查日期及文號:               </t>
    <phoneticPr fontId="2" type="noConversion"/>
  </si>
  <si>
    <t>計畫結餘款(C):</t>
    <phoneticPr fontId="2" type="noConversion"/>
  </si>
  <si>
    <t xml:space="preserve">應提撥管理費
D=A*9% </t>
    <phoneticPr fontId="2" type="noConversion"/>
  </si>
  <si>
    <t>管理費實際提撥數(B)：</t>
    <phoneticPr fontId="2" type="noConversion"/>
  </si>
  <si>
    <t>管理費應補足數
E=D-B</t>
    <phoneticPr fontId="2" type="noConversion"/>
  </si>
  <si>
    <t xml:space="preserve">可分配計畫結餘款
F=C-E   </t>
    <phoneticPr fontId="2" type="noConversion"/>
  </si>
  <si>
    <t>若結餘款小於2萬元時，依規定全數納入校務基金統籌使用。</t>
    <phoneticPr fontId="2" type="noConversion"/>
  </si>
  <si>
    <t>建教合作計畫結餘款再運用分配表</t>
    <phoneticPr fontId="2" type="noConversion"/>
  </si>
  <si>
    <t>學校統籌
 G=F*50%</t>
    <phoneticPr fontId="2" type="noConversion"/>
  </si>
  <si>
    <t>學校統籌
 G=F*10%</t>
    <phoneticPr fontId="2" type="noConversion"/>
  </si>
  <si>
    <t xml:space="preserve">結餘款分配G類計畫代碼:
</t>
    <phoneticPr fontId="2" type="noConversion"/>
  </si>
  <si>
    <t xml:space="preserve">結餘款分配G類計畫代碼:
</t>
    <phoneticPr fontId="2" type="noConversion"/>
  </si>
  <si>
    <t>專案執行中心:</t>
    <phoneticPr fontId="2" type="noConversion"/>
  </si>
  <si>
    <t>中心成立日期:</t>
    <phoneticPr fontId="2" type="noConversion"/>
  </si>
  <si>
    <t>若可分配計畫結餘款F欄金額小於2萬元時，全數填列於G欄</t>
    <phoneticPr fontId="2" type="noConversion"/>
  </si>
  <si>
    <t>所屬中心
 H = F*90%</t>
    <phoneticPr fontId="2" type="noConversion"/>
  </si>
  <si>
    <t>【中心承接委辦計畫結餘款再運用分配表】</t>
    <phoneticPr fontId="2" type="noConversion"/>
  </si>
  <si>
    <t>學校統籌
 E=C*50%</t>
    <phoneticPr fontId="2" type="noConversion"/>
  </si>
  <si>
    <t>單位及主持人
 F = C*50%</t>
    <phoneticPr fontId="2" type="noConversion"/>
  </si>
  <si>
    <t>【B類計畫結餘款再運用分配表】</t>
    <phoneticPr fontId="2" type="noConversion"/>
  </si>
  <si>
    <t>【A類計畫結餘款再運用分配表】</t>
    <phoneticPr fontId="2" type="noConversion"/>
  </si>
  <si>
    <t>若可分配計畫結餘款 D 欄金額小於2萬元時，全數填列於 E 欄</t>
    <phoneticPr fontId="2" type="noConversion"/>
  </si>
  <si>
    <t>管理費核定金額(B)：</t>
    <phoneticPr fontId="2" type="noConversion"/>
  </si>
  <si>
    <t>總計畫核定金額(A):</t>
    <phoneticPr fontId="2" type="noConversion"/>
  </si>
  <si>
    <t xml:space="preserve">可分配計畫結餘款
D = C   </t>
    <phoneticPr fontId="2" type="noConversion"/>
  </si>
  <si>
    <r>
      <t>1.應檢附已</t>
    </r>
    <r>
      <rPr>
        <sz val="10"/>
        <color indexed="60"/>
        <rFont val="標楷體"/>
        <family val="4"/>
        <charset val="136"/>
      </rPr>
      <t>核章核准之『計畫收支結算表』</t>
    </r>
    <r>
      <rPr>
        <sz val="10"/>
        <rFont val="標楷體"/>
        <family val="4"/>
        <charset val="136"/>
      </rPr>
      <t>供參
2.本表計算後，請逐級陳核，完成後送主計室辦理結餘款分配及計畫結案事宜。</t>
    </r>
    <phoneticPr fontId="2" type="noConversion"/>
  </si>
  <si>
    <r>
      <t>1.</t>
    </r>
    <r>
      <rPr>
        <sz val="10"/>
        <color indexed="60"/>
        <rFont val="標楷體"/>
        <family val="4"/>
        <charset val="136"/>
      </rPr>
      <t>應檢附已核章核准之『計畫收支結算表』</t>
    </r>
    <r>
      <rPr>
        <sz val="10"/>
        <rFont val="標楷體"/>
        <family val="4"/>
        <charset val="136"/>
      </rPr>
      <t>供參。
2.本表計算後，請逐級陳核，完成後送主計室辦理結餘款分配及計畫結案事宜。</t>
    </r>
    <phoneticPr fontId="2" type="noConversion"/>
  </si>
  <si>
    <t>國科會計畫結餘款再運用分配表</t>
    <phoneticPr fontId="2" type="noConversion"/>
  </si>
  <si>
    <t xml:space="preserve">國科會同意核准結案備查日期及文號:               </t>
    <phoneticPr fontId="2" type="noConversion"/>
  </si>
  <si>
    <t>系所/行政單位主管</t>
    <phoneticPr fontId="2" type="noConversion"/>
  </si>
  <si>
    <t>(數值加總及建立專帳)</t>
    <phoneticPr fontId="2" type="noConversion"/>
  </si>
  <si>
    <t>所屬單位及主持人
 H = F*50%</t>
    <phoneticPr fontId="2" type="noConversion"/>
  </si>
  <si>
    <t xml:space="preserve">(檢視分配值.比例及計畫執行單位) </t>
    <phoneticPr fontId="2" type="noConversion"/>
  </si>
  <si>
    <r>
      <t>計畫主持人:          國研處:</t>
    </r>
    <r>
      <rPr>
        <sz val="12"/>
        <color indexed="60"/>
        <rFont val="標楷體"/>
        <family val="4"/>
        <charset val="136"/>
      </rPr>
      <t xml:space="preserve">                              </t>
    </r>
    <r>
      <rPr>
        <sz val="12"/>
        <rFont val="標楷體"/>
        <family val="4"/>
        <charset val="136"/>
      </rPr>
      <t xml:space="preserve"> 主計室:               校長: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</si>
</sst>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12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10"/>
      <color indexed="60"/>
      <name val="標楷體"/>
      <family val="4"/>
      <charset val="136"/>
    </font>
    <font>
      <sz val="12"/>
      <color indexed="60"/>
      <name val="標楷體"/>
      <family val="4"/>
      <charset val="136"/>
    </font>
    <font>
      <sz val="12"/>
      <color rgb="FFC00000"/>
      <name val="標楷體"/>
      <family val="4"/>
      <charset val="136"/>
    </font>
    <font>
      <sz val="10"/>
      <color rgb="FFC00000"/>
      <name val="標楷體"/>
      <family val="4"/>
      <charset val="136"/>
    </font>
    <font>
      <b/>
      <u/>
      <sz val="14"/>
      <color rgb="FFC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1" fontId="4" fillId="0" borderId="0" xfId="2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41" fontId="4" fillId="2" borderId="0" xfId="2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41" fontId="4" fillId="2" borderId="4" xfId="2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protection locked="0"/>
    </xf>
    <xf numFmtId="41" fontId="4" fillId="2" borderId="2" xfId="2" applyFont="1" applyFill="1" applyBorder="1" applyAlignment="1" applyProtection="1">
      <protection locked="0"/>
    </xf>
    <xf numFmtId="41" fontId="4" fillId="4" borderId="14" xfId="2" applyFont="1" applyFill="1" applyBorder="1" applyAlignment="1" applyProtection="1">
      <protection locked="0"/>
    </xf>
    <xf numFmtId="0" fontId="4" fillId="4" borderId="15" xfId="0" applyFont="1" applyFill="1" applyBorder="1" applyProtection="1">
      <protection locked="0"/>
    </xf>
    <xf numFmtId="0" fontId="5" fillId="2" borderId="12" xfId="0" applyFont="1" applyFill="1" applyBorder="1" applyAlignment="1" applyProtection="1">
      <protection locked="0"/>
    </xf>
    <xf numFmtId="41" fontId="4" fillId="2" borderId="13" xfId="2" applyFont="1" applyFill="1" applyBorder="1" applyAlignment="1" applyProtection="1">
      <protection locked="0"/>
    </xf>
    <xf numFmtId="41" fontId="5" fillId="2" borderId="16" xfId="2" applyFont="1" applyFill="1" applyBorder="1" applyAlignment="1" applyProtection="1">
      <alignment horizontal="left"/>
      <protection locked="0"/>
    </xf>
    <xf numFmtId="176" fontId="4" fillId="0" borderId="17" xfId="1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/>
      <protection locked="0"/>
    </xf>
    <xf numFmtId="41" fontId="7" fillId="0" borderId="0" xfId="2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5" fillId="5" borderId="0" xfId="0" applyFont="1" applyFill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1" fontId="4" fillId="0" borderId="1" xfId="2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1" fontId="4" fillId="0" borderId="2" xfId="2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41" fontId="4" fillId="3" borderId="2" xfId="2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vertical="center" wrapText="1"/>
    </xf>
    <xf numFmtId="9" fontId="4" fillId="0" borderId="2" xfId="0" applyNumberFormat="1" applyFont="1" applyFill="1" applyBorder="1" applyAlignment="1" applyProtection="1">
      <alignment wrapText="1"/>
    </xf>
    <xf numFmtId="41" fontId="4" fillId="0" borderId="2" xfId="2" applyFont="1" applyFill="1" applyBorder="1" applyProtection="1"/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9" fontId="4" fillId="0" borderId="8" xfId="0" applyNumberFormat="1" applyFont="1" applyFill="1" applyBorder="1" applyAlignment="1" applyProtection="1"/>
    <xf numFmtId="41" fontId="4" fillId="0" borderId="8" xfId="2" applyFont="1" applyFill="1" applyBorder="1" applyProtection="1"/>
    <xf numFmtId="0" fontId="4" fillId="0" borderId="9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4" borderId="18" xfId="0" applyFont="1" applyFill="1" applyBorder="1" applyAlignment="1" applyProtection="1">
      <alignment horizontal="left" vertical="top" wrapText="1"/>
      <protection locked="0"/>
    </xf>
    <xf numFmtId="0" fontId="17" fillId="4" borderId="1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</cellXfs>
  <cellStyles count="3">
    <cellStyle name="一般" xfId="0" builtinId="0"/>
    <cellStyle name="千分位" xfId="1" builtinId="3"/>
    <cellStyle name="千分位[0]" xfId="2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9"/>
  </sheetPr>
  <dimension ref="A1:D21"/>
  <sheetViews>
    <sheetView tabSelected="1" zoomScale="115" zoomScaleNormal="115" workbookViewId="0">
      <selection activeCell="D4" sqref="D4"/>
    </sheetView>
  </sheetViews>
  <sheetFormatPr defaultRowHeight="16.5" x14ac:dyDescent="0.25"/>
  <cols>
    <col min="1" max="1" width="21.375" style="4" customWidth="1"/>
    <col min="2" max="2" width="13.75" style="2" customWidth="1"/>
    <col min="3" max="3" width="23.5" style="3" customWidth="1"/>
    <col min="4" max="4" width="33.75" style="4" customWidth="1"/>
    <col min="5" max="16384" width="9" style="4"/>
  </cols>
  <sheetData>
    <row r="1" spans="1:4" ht="36" customHeight="1" x14ac:dyDescent="0.4">
      <c r="A1" s="1" t="s">
        <v>32</v>
      </c>
    </row>
    <row r="2" spans="1:4" ht="19.149999999999999" customHeight="1" x14ac:dyDescent="0.3">
      <c r="A2" s="47" t="s">
        <v>4</v>
      </c>
      <c r="B2" s="47"/>
      <c r="C2" s="47"/>
      <c r="D2" s="47"/>
    </row>
    <row r="3" spans="1:4" ht="22.9" customHeight="1" x14ac:dyDescent="0.3">
      <c r="A3" s="47" t="s">
        <v>19</v>
      </c>
      <c r="B3" s="47"/>
      <c r="C3" s="47"/>
      <c r="D3" s="47"/>
    </row>
    <row r="4" spans="1:4" ht="26.45" customHeight="1" x14ac:dyDescent="0.25">
      <c r="A4" s="46" t="s">
        <v>6</v>
      </c>
      <c r="B4" s="46"/>
      <c r="C4" s="46"/>
      <c r="D4" s="4" t="s">
        <v>9</v>
      </c>
    </row>
    <row r="5" spans="1:4" ht="26.45" customHeight="1" x14ac:dyDescent="0.25">
      <c r="A5" s="46" t="s">
        <v>8</v>
      </c>
      <c r="B5" s="46"/>
      <c r="C5" s="46"/>
      <c r="D5" s="46"/>
    </row>
    <row r="6" spans="1:4" ht="26.45" customHeight="1" thickBot="1" x14ac:dyDescent="0.3">
      <c r="A6" s="5" t="s">
        <v>10</v>
      </c>
      <c r="B6" s="5"/>
      <c r="C6" s="6" t="s">
        <v>11</v>
      </c>
      <c r="D6" s="7"/>
    </row>
    <row r="7" spans="1:4" ht="26.45" customHeight="1" thickTop="1" x14ac:dyDescent="0.25">
      <c r="A7" s="8" t="s">
        <v>5</v>
      </c>
      <c r="B7" s="9">
        <v>268000</v>
      </c>
      <c r="C7" s="48" t="s">
        <v>12</v>
      </c>
      <c r="D7" s="49"/>
    </row>
    <row r="8" spans="1:4" ht="26.45" customHeight="1" x14ac:dyDescent="0.25">
      <c r="A8" s="10" t="s">
        <v>15</v>
      </c>
      <c r="B8" s="11">
        <v>24910</v>
      </c>
      <c r="C8" s="12"/>
      <c r="D8" s="13"/>
    </row>
    <row r="9" spans="1:4" ht="26.45" customHeight="1" thickBot="1" x14ac:dyDescent="0.3">
      <c r="A9" s="14" t="s">
        <v>13</v>
      </c>
      <c r="B9" s="15">
        <v>41007</v>
      </c>
      <c r="C9" s="16"/>
      <c r="D9" s="17"/>
    </row>
    <row r="10" spans="1:4" s="2" customFormat="1" ht="25.15" customHeight="1" x14ac:dyDescent="0.25">
      <c r="A10" s="25" t="s">
        <v>0</v>
      </c>
      <c r="B10" s="26" t="s">
        <v>1</v>
      </c>
      <c r="C10" s="27" t="s">
        <v>2</v>
      </c>
      <c r="D10" s="28" t="s">
        <v>3</v>
      </c>
    </row>
    <row r="11" spans="1:4" s="2" customFormat="1" ht="40.9" customHeight="1" x14ac:dyDescent="0.25">
      <c r="A11" s="29" t="s">
        <v>14</v>
      </c>
      <c r="B11" s="30"/>
      <c r="C11" s="31">
        <f>ROUND(B7*9%,0)</f>
        <v>24120</v>
      </c>
      <c r="D11" s="32"/>
    </row>
    <row r="12" spans="1:4" s="2" customFormat="1" ht="40.9" customHeight="1" x14ac:dyDescent="0.25">
      <c r="A12" s="29" t="s">
        <v>16</v>
      </c>
      <c r="B12" s="30"/>
      <c r="C12" s="31">
        <f>IF(C11-B8&lt;0,0,C11-B8)</f>
        <v>0</v>
      </c>
      <c r="D12" s="32"/>
    </row>
    <row r="13" spans="1:4" s="2" customFormat="1" ht="40.9" customHeight="1" x14ac:dyDescent="0.25">
      <c r="A13" s="33" t="s">
        <v>17</v>
      </c>
      <c r="B13" s="34"/>
      <c r="C13" s="35">
        <f>B9-C12</f>
        <v>41007</v>
      </c>
      <c r="D13" s="36" t="s">
        <v>18</v>
      </c>
    </row>
    <row r="14" spans="1:4" s="18" customFormat="1" ht="45.6" customHeight="1" x14ac:dyDescent="0.25">
      <c r="A14" s="37" t="s">
        <v>20</v>
      </c>
      <c r="B14" s="38">
        <v>0.5</v>
      </c>
      <c r="C14" s="39">
        <f>ROUND(C13*50%,0)</f>
        <v>20504</v>
      </c>
      <c r="D14" s="40" t="s">
        <v>26</v>
      </c>
    </row>
    <row r="15" spans="1:4" s="18" customFormat="1" ht="45.6" customHeight="1" thickBot="1" x14ac:dyDescent="0.3">
      <c r="A15" s="41" t="s">
        <v>43</v>
      </c>
      <c r="B15" s="42">
        <v>0.5</v>
      </c>
      <c r="C15" s="43">
        <f>C13-C14</f>
        <v>20503</v>
      </c>
      <c r="D15" s="44" t="s">
        <v>22</v>
      </c>
    </row>
    <row r="16" spans="1:4" ht="42" customHeight="1" thickTop="1" x14ac:dyDescent="0.25">
      <c r="A16" s="50" t="s">
        <v>37</v>
      </c>
      <c r="B16" s="50"/>
      <c r="C16" s="50"/>
      <c r="D16" s="50"/>
    </row>
    <row r="17" spans="1:4" x14ac:dyDescent="0.25">
      <c r="A17" s="46" t="s">
        <v>45</v>
      </c>
      <c r="B17" s="46"/>
      <c r="C17" s="46"/>
      <c r="D17" s="46"/>
    </row>
    <row r="18" spans="1:4" x14ac:dyDescent="0.25">
      <c r="A18" s="19"/>
      <c r="B18" s="20" t="s">
        <v>44</v>
      </c>
      <c r="C18" s="21"/>
      <c r="D18" s="22" t="s">
        <v>42</v>
      </c>
    </row>
    <row r="19" spans="1:4" ht="20.25" customHeight="1" x14ac:dyDescent="0.25">
      <c r="A19" s="45"/>
      <c r="B19" s="45"/>
      <c r="C19" s="45"/>
      <c r="D19" s="45"/>
    </row>
    <row r="20" spans="1:4" x14ac:dyDescent="0.25">
      <c r="A20" s="23" t="s">
        <v>41</v>
      </c>
      <c r="B20" s="24"/>
      <c r="C20" s="24"/>
      <c r="D20" s="24"/>
    </row>
    <row r="21" spans="1:4" x14ac:dyDescent="0.25">
      <c r="C21" s="4"/>
    </row>
  </sheetData>
  <sheetProtection password="8E43" sheet="1" formatCells="0"/>
  <protectedRanges>
    <protectedRange sqref="B7:B9" name="範圍1"/>
  </protectedRanges>
  <mergeCells count="8">
    <mergeCell ref="A19:D19"/>
    <mergeCell ref="A17:D17"/>
    <mergeCell ref="A2:D2"/>
    <mergeCell ref="A3:D3"/>
    <mergeCell ref="A4:C4"/>
    <mergeCell ref="A5:D5"/>
    <mergeCell ref="C7:D7"/>
    <mergeCell ref="A16:D16"/>
  </mergeCells>
  <phoneticPr fontId="2" type="noConversion"/>
  <printOptions horizontalCentered="1"/>
  <pageMargins left="0" right="0" top="0.59055118110236227" bottom="0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19"/>
  <sheetViews>
    <sheetView workbookViewId="0">
      <selection activeCell="D13" sqref="D13"/>
    </sheetView>
  </sheetViews>
  <sheetFormatPr defaultRowHeight="16.5" x14ac:dyDescent="0.25"/>
  <cols>
    <col min="1" max="1" width="20.125" style="4" customWidth="1"/>
    <col min="2" max="2" width="13.75" style="2" customWidth="1"/>
    <col min="3" max="3" width="23.5" style="3" customWidth="1"/>
    <col min="4" max="4" width="33.75" style="4" customWidth="1"/>
    <col min="5" max="16384" width="9" style="4"/>
  </cols>
  <sheetData>
    <row r="1" spans="1:4" ht="36" customHeight="1" x14ac:dyDescent="0.4">
      <c r="A1" s="1" t="s">
        <v>31</v>
      </c>
    </row>
    <row r="2" spans="1:4" ht="19.149999999999999" customHeight="1" x14ac:dyDescent="0.3">
      <c r="A2" s="47" t="s">
        <v>4</v>
      </c>
      <c r="B2" s="47"/>
      <c r="C2" s="47"/>
      <c r="D2" s="47"/>
    </row>
    <row r="3" spans="1:4" ht="22.9" customHeight="1" x14ac:dyDescent="0.3">
      <c r="A3" s="47" t="s">
        <v>39</v>
      </c>
      <c r="B3" s="47"/>
      <c r="C3" s="47"/>
      <c r="D3" s="47"/>
    </row>
    <row r="4" spans="1:4" ht="26.45" customHeight="1" x14ac:dyDescent="0.25">
      <c r="A4" s="46" t="s">
        <v>6</v>
      </c>
      <c r="B4" s="46"/>
      <c r="C4" s="46"/>
      <c r="D4" s="4" t="s">
        <v>9</v>
      </c>
    </row>
    <row r="5" spans="1:4" ht="26.45" customHeight="1" x14ac:dyDescent="0.25">
      <c r="A5" s="46" t="s">
        <v>8</v>
      </c>
      <c r="B5" s="46"/>
      <c r="C5" s="46"/>
      <c r="D5" s="46"/>
    </row>
    <row r="6" spans="1:4" ht="26.45" customHeight="1" thickBot="1" x14ac:dyDescent="0.3">
      <c r="A6" s="5" t="s">
        <v>7</v>
      </c>
      <c r="B6" s="5"/>
      <c r="C6" s="6" t="s">
        <v>11</v>
      </c>
      <c r="D6" s="7"/>
    </row>
    <row r="7" spans="1:4" ht="26.45" customHeight="1" thickTop="1" x14ac:dyDescent="0.25">
      <c r="A7" s="8" t="s">
        <v>35</v>
      </c>
      <c r="B7" s="9">
        <v>1600000</v>
      </c>
      <c r="C7" s="48" t="s">
        <v>40</v>
      </c>
      <c r="D7" s="49"/>
    </row>
    <row r="8" spans="1:4" ht="26.45" customHeight="1" x14ac:dyDescent="0.25">
      <c r="A8" s="10" t="s">
        <v>34</v>
      </c>
      <c r="B8" s="11">
        <v>80000</v>
      </c>
      <c r="C8" s="12"/>
      <c r="D8" s="13"/>
    </row>
    <row r="9" spans="1:4" ht="26.45" customHeight="1" thickBot="1" x14ac:dyDescent="0.3">
      <c r="A9" s="14" t="s">
        <v>13</v>
      </c>
      <c r="B9" s="15">
        <v>150000</v>
      </c>
      <c r="C9" s="16"/>
      <c r="D9" s="17"/>
    </row>
    <row r="10" spans="1:4" s="2" customFormat="1" ht="25.15" customHeight="1" x14ac:dyDescent="0.25">
      <c r="A10" s="25" t="s">
        <v>0</v>
      </c>
      <c r="B10" s="26" t="s">
        <v>1</v>
      </c>
      <c r="C10" s="27" t="s">
        <v>2</v>
      </c>
      <c r="D10" s="28" t="s">
        <v>3</v>
      </c>
    </row>
    <row r="11" spans="1:4" s="2" customFormat="1" ht="62.45" customHeight="1" x14ac:dyDescent="0.25">
      <c r="A11" s="33" t="s">
        <v>36</v>
      </c>
      <c r="B11" s="34"/>
      <c r="C11" s="35">
        <f>B9</f>
        <v>150000</v>
      </c>
      <c r="D11" s="36" t="s">
        <v>18</v>
      </c>
    </row>
    <row r="12" spans="1:4" s="18" customFormat="1" ht="62.45" customHeight="1" x14ac:dyDescent="0.25">
      <c r="A12" s="37" t="s">
        <v>29</v>
      </c>
      <c r="B12" s="38">
        <v>0.5</v>
      </c>
      <c r="C12" s="39">
        <f>ROUND(C11*50%,0)</f>
        <v>75000</v>
      </c>
      <c r="D12" s="40" t="s">
        <v>33</v>
      </c>
    </row>
    <row r="13" spans="1:4" s="18" customFormat="1" ht="62.45" customHeight="1" thickBot="1" x14ac:dyDescent="0.3">
      <c r="A13" s="41" t="s">
        <v>30</v>
      </c>
      <c r="B13" s="42">
        <v>0.5</v>
      </c>
      <c r="C13" s="43">
        <f>C11-C12</f>
        <v>75000</v>
      </c>
      <c r="D13" s="44" t="s">
        <v>22</v>
      </c>
    </row>
    <row r="14" spans="1:4" ht="42" customHeight="1" thickTop="1" x14ac:dyDescent="0.25">
      <c r="A14" s="50" t="s">
        <v>38</v>
      </c>
      <c r="B14" s="50"/>
      <c r="C14" s="50"/>
      <c r="D14" s="50"/>
    </row>
    <row r="15" spans="1:4" x14ac:dyDescent="0.25">
      <c r="A15" s="46" t="s">
        <v>45</v>
      </c>
      <c r="B15" s="46"/>
      <c r="C15" s="46"/>
      <c r="D15" s="46"/>
    </row>
    <row r="16" spans="1:4" x14ac:dyDescent="0.25">
      <c r="A16" s="19"/>
      <c r="B16" s="20" t="s">
        <v>44</v>
      </c>
      <c r="C16" s="21"/>
      <c r="D16" s="22" t="s">
        <v>42</v>
      </c>
    </row>
    <row r="17" spans="1:4" ht="20.25" customHeight="1" x14ac:dyDescent="0.25">
      <c r="A17" s="45"/>
      <c r="B17" s="45"/>
      <c r="C17" s="45"/>
      <c r="D17" s="45"/>
    </row>
    <row r="18" spans="1:4" x14ac:dyDescent="0.25">
      <c r="A18" s="23" t="s">
        <v>41</v>
      </c>
      <c r="B18" s="24"/>
      <c r="C18" s="24"/>
      <c r="D18" s="24"/>
    </row>
    <row r="19" spans="1:4" x14ac:dyDescent="0.25">
      <c r="C19" s="4"/>
    </row>
  </sheetData>
  <sheetProtection password="8E43" sheet="1" objects="1" scenarios="1"/>
  <protectedRanges>
    <protectedRange sqref="B7:B9" name="範圍1_1"/>
  </protectedRanges>
  <mergeCells count="8">
    <mergeCell ref="A17:D17"/>
    <mergeCell ref="A2:D2"/>
    <mergeCell ref="A3:D3"/>
    <mergeCell ref="A4:C4"/>
    <mergeCell ref="A5:D5"/>
    <mergeCell ref="C7:D7"/>
    <mergeCell ref="A14:D14"/>
    <mergeCell ref="A15:D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"/>
  <sheetViews>
    <sheetView topLeftCell="A4" workbookViewId="0">
      <selection activeCell="C10" sqref="C10"/>
    </sheetView>
  </sheetViews>
  <sheetFormatPr defaultRowHeight="16.5" x14ac:dyDescent="0.25"/>
  <cols>
    <col min="1" max="1" width="20.125" style="4" customWidth="1"/>
    <col min="2" max="2" width="13.75" style="2" customWidth="1"/>
    <col min="3" max="3" width="23.5" style="3" customWidth="1"/>
    <col min="4" max="4" width="33.75" style="4" customWidth="1"/>
    <col min="5" max="16384" width="9" style="4"/>
  </cols>
  <sheetData>
    <row r="1" spans="1:4" ht="36" customHeight="1" x14ac:dyDescent="0.4">
      <c r="A1" s="1" t="s">
        <v>28</v>
      </c>
    </row>
    <row r="2" spans="1:4" ht="19.149999999999999" customHeight="1" x14ac:dyDescent="0.3">
      <c r="A2" s="47" t="s">
        <v>4</v>
      </c>
      <c r="B2" s="47"/>
      <c r="C2" s="47"/>
      <c r="D2" s="47"/>
    </row>
    <row r="3" spans="1:4" ht="22.9" customHeight="1" x14ac:dyDescent="0.3">
      <c r="A3" s="47" t="s">
        <v>19</v>
      </c>
      <c r="B3" s="47"/>
      <c r="C3" s="47"/>
      <c r="D3" s="47"/>
    </row>
    <row r="4" spans="1:4" ht="28.15" customHeight="1" x14ac:dyDescent="0.25">
      <c r="A4" s="46" t="s">
        <v>24</v>
      </c>
      <c r="B4" s="46"/>
      <c r="C4" s="46"/>
      <c r="D4" s="4" t="s">
        <v>25</v>
      </c>
    </row>
    <row r="5" spans="1:4" ht="28.15" customHeight="1" x14ac:dyDescent="0.25">
      <c r="A5" s="46" t="s">
        <v>8</v>
      </c>
      <c r="B5" s="46"/>
      <c r="C5" s="46"/>
      <c r="D5" s="46"/>
    </row>
    <row r="6" spans="1:4" ht="28.15" customHeight="1" thickBot="1" x14ac:dyDescent="0.3">
      <c r="A6" s="5" t="s">
        <v>7</v>
      </c>
      <c r="B6" s="5"/>
      <c r="C6" s="6" t="s">
        <v>11</v>
      </c>
      <c r="D6" s="7"/>
    </row>
    <row r="7" spans="1:4" ht="28.15" customHeight="1" thickTop="1" x14ac:dyDescent="0.25">
      <c r="A7" s="8" t="s">
        <v>5</v>
      </c>
      <c r="B7" s="9">
        <v>1600000</v>
      </c>
      <c r="C7" s="48" t="s">
        <v>12</v>
      </c>
      <c r="D7" s="49"/>
    </row>
    <row r="8" spans="1:4" ht="28.15" customHeight="1" x14ac:dyDescent="0.25">
      <c r="A8" s="10" t="s">
        <v>15</v>
      </c>
      <c r="B8" s="11">
        <v>144000</v>
      </c>
      <c r="C8" s="12"/>
      <c r="D8" s="13"/>
    </row>
    <row r="9" spans="1:4" ht="28.15" customHeight="1" thickBot="1" x14ac:dyDescent="0.3">
      <c r="A9" s="14" t="s">
        <v>13</v>
      </c>
      <c r="B9" s="15">
        <v>150000</v>
      </c>
      <c r="C9" s="16"/>
      <c r="D9" s="17"/>
    </row>
    <row r="10" spans="1:4" s="2" customFormat="1" ht="25.15" customHeight="1" x14ac:dyDescent="0.25">
      <c r="A10" s="25" t="s">
        <v>0</v>
      </c>
      <c r="B10" s="26" t="s">
        <v>1</v>
      </c>
      <c r="C10" s="27" t="s">
        <v>2</v>
      </c>
      <c r="D10" s="28" t="s">
        <v>3</v>
      </c>
    </row>
    <row r="11" spans="1:4" s="2" customFormat="1" ht="34.5" customHeight="1" x14ac:dyDescent="0.25">
      <c r="A11" s="29" t="s">
        <v>14</v>
      </c>
      <c r="B11" s="30"/>
      <c r="C11" s="31">
        <f>ROUND(B7*9%,0)</f>
        <v>144000</v>
      </c>
      <c r="D11" s="32"/>
    </row>
    <row r="12" spans="1:4" s="2" customFormat="1" ht="42" customHeight="1" x14ac:dyDescent="0.25">
      <c r="A12" s="29" t="s">
        <v>16</v>
      </c>
      <c r="B12" s="30"/>
      <c r="C12" s="31">
        <f>IF(C11-B8&lt;0,0,C11-B8)</f>
        <v>0</v>
      </c>
      <c r="D12" s="32"/>
    </row>
    <row r="13" spans="1:4" s="2" customFormat="1" ht="41.45" customHeight="1" x14ac:dyDescent="0.25">
      <c r="A13" s="33" t="s">
        <v>17</v>
      </c>
      <c r="B13" s="34"/>
      <c r="C13" s="35">
        <f>B9-C12</f>
        <v>150000</v>
      </c>
      <c r="D13" s="36" t="s">
        <v>18</v>
      </c>
    </row>
    <row r="14" spans="1:4" s="18" customFormat="1" ht="52.15" customHeight="1" x14ac:dyDescent="0.25">
      <c r="A14" s="37" t="s">
        <v>21</v>
      </c>
      <c r="B14" s="38">
        <v>0.1</v>
      </c>
      <c r="C14" s="39">
        <f>ROUND(C13*10%,0)</f>
        <v>15000</v>
      </c>
      <c r="D14" s="40" t="s">
        <v>26</v>
      </c>
    </row>
    <row r="15" spans="1:4" s="18" customFormat="1" ht="56.45" customHeight="1" thickBot="1" x14ac:dyDescent="0.3">
      <c r="A15" s="41" t="s">
        <v>27</v>
      </c>
      <c r="B15" s="42">
        <v>0.9</v>
      </c>
      <c r="C15" s="43">
        <f>C13-C14</f>
        <v>135000</v>
      </c>
      <c r="D15" s="44" t="s">
        <v>23</v>
      </c>
    </row>
    <row r="16" spans="1:4" ht="59.45" customHeight="1" thickTop="1" x14ac:dyDescent="0.25">
      <c r="A16" s="50" t="s">
        <v>38</v>
      </c>
      <c r="B16" s="50"/>
      <c r="C16" s="50"/>
      <c r="D16" s="50"/>
    </row>
    <row r="17" spans="1:4" x14ac:dyDescent="0.25">
      <c r="A17" s="46" t="s">
        <v>45</v>
      </c>
      <c r="B17" s="46"/>
      <c r="C17" s="46"/>
      <c r="D17" s="46"/>
    </row>
    <row r="18" spans="1:4" x14ac:dyDescent="0.25">
      <c r="A18" s="19"/>
      <c r="B18" s="20" t="s">
        <v>44</v>
      </c>
      <c r="C18" s="21"/>
      <c r="D18" s="22" t="s">
        <v>42</v>
      </c>
    </row>
    <row r="19" spans="1:4" ht="20.25" customHeight="1" x14ac:dyDescent="0.25">
      <c r="A19" s="45"/>
      <c r="B19" s="45"/>
      <c r="C19" s="45"/>
      <c r="D19" s="45"/>
    </row>
    <row r="20" spans="1:4" x14ac:dyDescent="0.25">
      <c r="A20" s="23" t="s">
        <v>41</v>
      </c>
      <c r="B20" s="24"/>
      <c r="C20" s="24"/>
      <c r="D20" s="24"/>
    </row>
    <row r="21" spans="1:4" x14ac:dyDescent="0.25">
      <c r="C21" s="4"/>
    </row>
  </sheetData>
  <sheetProtection password="8E43" sheet="1" objects="1" scenarios="1"/>
  <protectedRanges>
    <protectedRange sqref="B7:B9" name="範圍1"/>
  </protectedRanges>
  <mergeCells count="8">
    <mergeCell ref="A17:D17"/>
    <mergeCell ref="A19:D19"/>
    <mergeCell ref="A2:D2"/>
    <mergeCell ref="A3:D3"/>
    <mergeCell ref="A4:C4"/>
    <mergeCell ref="A5:D5"/>
    <mergeCell ref="C7:D7"/>
    <mergeCell ref="A16:D16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非中心計畫A類計畫結餘款分配通知單</vt:lpstr>
      <vt:lpstr>B類計畫結餘款分配通知單</vt:lpstr>
      <vt:lpstr>中心計畫結餘款分配表</vt:lpstr>
    </vt:vector>
  </TitlesOfParts>
  <Company>福興資訊管理顧問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USER</cp:lastModifiedBy>
  <cp:lastPrinted>2023-10-03T01:44:09Z</cp:lastPrinted>
  <dcterms:created xsi:type="dcterms:W3CDTF">2003-07-15T09:59:26Z</dcterms:created>
  <dcterms:modified xsi:type="dcterms:W3CDTF">2023-10-03T02:06:08Z</dcterms:modified>
</cp:coreProperties>
</file>