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預算分配\115\"/>
    </mc:Choice>
  </mc:AlternateContent>
  <xr:revisionPtr revIDLastSave="0" documentId="13_ncr:1_{961041DE-2FE9-4E32-850C-938DEFC2C6B0}" xr6:coauthVersionLast="36" xr6:coauthVersionMax="36" xr10:uidLastSave="{00000000-0000-0000-0000-000000000000}"/>
  <bookViews>
    <workbookView xWindow="0" yWindow="0" windowWidth="16380" windowHeight="8190" tabRatio="783" firstSheet="2" activeTab="7" xr2:uid="{00000000-000D-0000-FFFF-FFFF00000000}"/>
  </bookViews>
  <sheets>
    <sheet name="表1設備預算需求調查表" sheetId="1" r:id="rId1"/>
    <sheet name="表2全校基本營運及需求調查表" sheetId="2" r:id="rId2"/>
    <sheet name="表3專項及新增計畫業務費" sheetId="3" r:id="rId3"/>
    <sheet name="表4定期維護" sheetId="4" r:id="rId4"/>
    <sheet name="(表4-1)定期維護114年分配核定表" sheetId="15" r:id="rId5"/>
    <sheet name="表5重大修繕" sheetId="6" r:id="rId6"/>
    <sheet name="表6電腦硬體預算需求" sheetId="13" r:id="rId7"/>
    <sheet name="表7電腦軟體預算需求" sheetId="14" r:id="rId8"/>
  </sheets>
  <definedNames>
    <definedName name="_xlnm._FilterDatabase" localSheetId="6" hidden="1">表6電腦硬體預算需求!$C$46:$H$67</definedName>
    <definedName name="_xlnm.Print_Area" localSheetId="4">'(表4-1)定期維護114年分配核定表'!$A$1:$G$78</definedName>
    <definedName name="_xlnm.Print_Area" localSheetId="0">表1設備預算需求調查表!$A$1:$J$21</definedName>
    <definedName name="_xlnm.Print_Area" localSheetId="1">表2全校基本營運及需求調查表!$A$1:$F$54</definedName>
    <definedName name="_xlnm.Print_Area" localSheetId="2">表3專項及新增計畫業務費!$A$1:$F$33</definedName>
    <definedName name="_xlnm.Print_Area" localSheetId="3">表4定期維護!$A$1:$H$21</definedName>
    <definedName name="_xlnm.Print_Area" localSheetId="5">表5重大修繕!$A$1:$F$17</definedName>
    <definedName name="_xlnm.Print_Area" localSheetId="6">表6電腦硬體預算需求!$A$1:$H$88</definedName>
    <definedName name="_xlnm.Print_Area" localSheetId="7">表7電腦軟體預算需求!$A$1:$H$23</definedName>
    <definedName name="_xlnm.Print_Titles" localSheetId="4">'(表4-1)定期維護114年分配核定表'!$1:$5</definedName>
    <definedName name="_xlnm.Print_Titles" localSheetId="6">表6電腦硬體預算需求!$1:$4</definedName>
    <definedName name="_xlnm.Print_Titles" localSheetId="7">表7電腦軟體預算需求!$1:$4</definedName>
  </definedNames>
  <calcPr calcId="191029"/>
  <extLst>
    <ext xmlns:loext="http://schemas.libreoffice.org/" uri="{7626C862-2A13-11E5-B345-FEFF819CDC9F}">
      <loext:extCalcPr stringRefSyntax="CalcA1ExcelA1"/>
    </ext>
  </extLst>
</workbook>
</file>

<file path=xl/calcChain.xml><?xml version="1.0" encoding="utf-8"?>
<calcChain xmlns="http://schemas.openxmlformats.org/spreadsheetml/2006/main">
  <c r="H20" i="14" l="1"/>
  <c r="F20" i="14"/>
  <c r="H19" i="14"/>
  <c r="F19" i="14"/>
  <c r="H16" i="14"/>
  <c r="F15" i="14"/>
  <c r="F16" i="14" s="1"/>
  <c r="H75" i="13"/>
  <c r="F75" i="13"/>
  <c r="H56" i="13"/>
  <c r="F53" i="13"/>
  <c r="F54" i="13"/>
  <c r="F55" i="13"/>
  <c r="H43" i="13"/>
  <c r="F42" i="13"/>
  <c r="F30" i="13"/>
  <c r="H26" i="13"/>
  <c r="F22" i="13"/>
  <c r="F23" i="13"/>
  <c r="F24" i="13"/>
  <c r="F25" i="13"/>
  <c r="H16" i="13"/>
  <c r="F14" i="13"/>
  <c r="F15" i="13"/>
  <c r="E16" i="6" l="1"/>
  <c r="E78" i="15" l="1"/>
  <c r="D78" i="15"/>
  <c r="C45" i="2"/>
  <c r="H22" i="14" l="1"/>
  <c r="F21" i="14"/>
  <c r="F22" i="14" s="1"/>
  <c r="H18" i="14"/>
  <c r="F17" i="14"/>
  <c r="H14" i="14"/>
  <c r="F13" i="14"/>
  <c r="H12" i="14"/>
  <c r="F11" i="14"/>
  <c r="F10" i="14"/>
  <c r="F9" i="14"/>
  <c r="F8" i="14"/>
  <c r="F7" i="14"/>
  <c r="F6" i="14"/>
  <c r="H87" i="13"/>
  <c r="F86" i="13"/>
  <c r="F85" i="13"/>
  <c r="F87" i="13" s="1"/>
  <c r="H84" i="13"/>
  <c r="F83" i="13"/>
  <c r="H82" i="13"/>
  <c r="F81" i="13"/>
  <c r="F80" i="13"/>
  <c r="F79" i="13"/>
  <c r="H78" i="13"/>
  <c r="F77" i="13"/>
  <c r="F76" i="13"/>
  <c r="H74" i="13"/>
  <c r="F73" i="13"/>
  <c r="F72" i="13"/>
  <c r="F71" i="13"/>
  <c r="H70" i="13"/>
  <c r="H68" i="13" s="1"/>
  <c r="F69" i="13"/>
  <c r="F70" i="13" s="1"/>
  <c r="H67" i="13"/>
  <c r="F66" i="13"/>
  <c r="F65" i="13"/>
  <c r="H64" i="13"/>
  <c r="F63" i="13"/>
  <c r="F62" i="13"/>
  <c r="H61" i="13"/>
  <c r="F60" i="13"/>
  <c r="H59" i="13"/>
  <c r="F58" i="13"/>
  <c r="F57" i="13"/>
  <c r="F52" i="13"/>
  <c r="F56" i="13" s="1"/>
  <c r="H50" i="13"/>
  <c r="F49" i="13"/>
  <c r="F48" i="13"/>
  <c r="H47" i="13"/>
  <c r="F46" i="13"/>
  <c r="F47" i="13" s="1"/>
  <c r="H45" i="13"/>
  <c r="F44" i="13"/>
  <c r="F45" i="13" s="1"/>
  <c r="F41" i="13"/>
  <c r="H38" i="13"/>
  <c r="F37" i="13"/>
  <c r="F38" i="13" s="1"/>
  <c r="H36" i="13"/>
  <c r="F35" i="13"/>
  <c r="F36" i="13" s="1"/>
  <c r="H34" i="13"/>
  <c r="F33" i="13"/>
  <c r="F32" i="13"/>
  <c r="H31" i="13"/>
  <c r="F29" i="13"/>
  <c r="F31" i="13" s="1"/>
  <c r="H28" i="13"/>
  <c r="F27" i="13"/>
  <c r="F28" i="13" s="1"/>
  <c r="F21" i="13"/>
  <c r="F26" i="13" s="1"/>
  <c r="H20" i="13"/>
  <c r="F19" i="13"/>
  <c r="H18" i="13"/>
  <c r="F17" i="13"/>
  <c r="F13" i="13"/>
  <c r="F12" i="13"/>
  <c r="F11" i="13"/>
  <c r="F10" i="13"/>
  <c r="F9" i="13"/>
  <c r="F8" i="13"/>
  <c r="F7" i="13"/>
  <c r="F6" i="13"/>
  <c r="H5" i="14" l="1"/>
  <c r="F50" i="13"/>
  <c r="H5" i="13"/>
  <c r="F78" i="13"/>
  <c r="F43" i="13"/>
  <c r="F40" i="13" s="1"/>
  <c r="F16" i="13"/>
  <c r="F64" i="13"/>
  <c r="F67" i="13"/>
  <c r="F20" i="13"/>
  <c r="F34" i="13"/>
  <c r="F74" i="13"/>
  <c r="F68" i="13" s="1"/>
  <c r="F84" i="13"/>
  <c r="H51" i="13"/>
  <c r="F82" i="13"/>
  <c r="F14" i="14"/>
  <c r="F18" i="14"/>
  <c r="F12" i="14"/>
  <c r="F5" i="14" s="1"/>
  <c r="H40" i="13"/>
  <c r="F59" i="13"/>
  <c r="F61" i="13"/>
  <c r="F18" i="13"/>
  <c r="H23" i="14" l="1"/>
  <c r="F5" i="13"/>
  <c r="F51" i="13"/>
  <c r="H39" i="13"/>
  <c r="H88" i="13" s="1"/>
  <c r="F16" i="6"/>
  <c r="F23" i="14" l="1"/>
  <c r="F39" i="13"/>
  <c r="F88" i="13" s="1"/>
  <c r="E16" i="4"/>
  <c r="D16" i="4"/>
  <c r="F15" i="1"/>
  <c r="F14" i="1"/>
  <c r="F13" i="1"/>
  <c r="F12" i="1"/>
  <c r="F11" i="1"/>
  <c r="F10" i="1"/>
  <c r="F9" i="1"/>
  <c r="F8" i="1"/>
  <c r="F7" i="1"/>
  <c r="F16" i="1" l="1"/>
</calcChain>
</file>

<file path=xl/sharedStrings.xml><?xml version="1.0" encoding="utf-8"?>
<sst xmlns="http://schemas.openxmlformats.org/spreadsheetml/2006/main" count="596" uniqueCount="431">
  <si>
    <r>
      <rPr>
        <sz val="12"/>
        <color rgb="FF000000"/>
        <rFont val="微軟正黑體"/>
        <family val="2"/>
        <charset val="136"/>
      </rPr>
      <t>表</t>
    </r>
    <r>
      <rPr>
        <sz val="12"/>
        <color rgb="FF000000"/>
        <rFont val="微軟正黑體"/>
        <family val="2"/>
        <charset val="136"/>
      </rPr>
      <t>1</t>
    </r>
  </si>
  <si>
    <t>國立臺中教育大學</t>
  </si>
  <si>
    <r>
      <rPr>
        <b/>
        <sz val="12"/>
        <color rgb="FF000000"/>
        <rFont val="微軟正黑體"/>
        <family val="2"/>
        <charset val="136"/>
      </rPr>
      <t>單位</t>
    </r>
    <r>
      <rPr>
        <sz val="12"/>
        <color rgb="FF000000"/>
        <rFont val="微軟正黑體"/>
        <family val="2"/>
        <charset val="136"/>
      </rPr>
      <t>名稱：</t>
    </r>
  </si>
  <si>
    <t>單位：新台幣元</t>
  </si>
  <si>
    <t>科目類別</t>
  </si>
  <si>
    <t>優先順序</t>
  </si>
  <si>
    <t>設備名稱</t>
  </si>
  <si>
    <t>數量</t>
  </si>
  <si>
    <r>
      <rPr>
        <sz val="12"/>
        <color rgb="FF000000"/>
        <rFont val="微軟正黑體"/>
        <family val="2"/>
        <charset val="136"/>
      </rPr>
      <t>單價</t>
    </r>
    <r>
      <rPr>
        <sz val="12"/>
        <color rgb="FF000000"/>
        <rFont val="微軟正黑體"/>
        <family val="2"/>
        <charset val="136"/>
      </rPr>
      <t>(</t>
    </r>
    <r>
      <rPr>
        <sz val="12"/>
        <color rgb="FF000000"/>
        <rFont val="微軟正黑體"/>
        <family val="2"/>
        <charset val="136"/>
      </rPr>
      <t>元</t>
    </r>
    <r>
      <rPr>
        <sz val="12"/>
        <color rgb="FF000000"/>
        <rFont val="微軟正黑體"/>
        <family val="2"/>
        <charset val="136"/>
      </rPr>
      <t>)</t>
    </r>
  </si>
  <si>
    <r>
      <rPr>
        <sz val="12"/>
        <color rgb="FF000000"/>
        <rFont val="微軟正黑體"/>
        <family val="2"/>
        <charset val="136"/>
      </rPr>
      <t>總金額</t>
    </r>
    <r>
      <rPr>
        <sz val="12"/>
        <color rgb="FF000000"/>
        <rFont val="微軟正黑體"/>
        <family val="2"/>
        <charset val="136"/>
      </rPr>
      <t>(</t>
    </r>
    <r>
      <rPr>
        <sz val="12"/>
        <color rgb="FF000000"/>
        <rFont val="微軟正黑體"/>
        <family val="2"/>
        <charset val="136"/>
      </rPr>
      <t>元</t>
    </r>
    <r>
      <rPr>
        <sz val="12"/>
        <color rgb="FF000000"/>
        <rFont val="微軟正黑體"/>
        <family val="2"/>
        <charset val="136"/>
      </rPr>
      <t>)</t>
    </r>
  </si>
  <si>
    <t>單位內部         該項設備         現有數量</t>
  </si>
  <si>
    <t>預計放          置地點</t>
  </si>
  <si>
    <r>
      <rPr>
        <sz val="12"/>
        <color rgb="FF000000"/>
        <rFont val="微軟正黑體"/>
        <family val="2"/>
        <charset val="136"/>
      </rPr>
      <t xml:space="preserve">需求原因說明                                </t>
    </r>
    <r>
      <rPr>
        <sz val="12"/>
        <color rgb="FFFF0000"/>
        <rFont val="微軟正黑體"/>
        <family val="2"/>
        <charset val="136"/>
      </rPr>
      <t xml:space="preserve"> </t>
    </r>
    <r>
      <rPr>
        <b/>
        <sz val="10"/>
        <color rgb="FFFF0000"/>
        <rFont val="微軟正黑體"/>
        <family val="2"/>
        <charset val="136"/>
      </rPr>
      <t>(務必填寫新增或                                     汰換原因...)</t>
    </r>
  </si>
  <si>
    <r>
      <rPr>
        <sz val="12"/>
        <color rgb="FF000000"/>
        <rFont val="微軟正黑體"/>
        <family val="2"/>
        <charset val="136"/>
      </rPr>
      <t xml:space="preserve">其他設備
</t>
    </r>
    <r>
      <rPr>
        <sz val="12"/>
        <color rgb="FF000000"/>
        <rFont val="微軟正黑體"/>
        <family val="2"/>
        <charset val="136"/>
      </rPr>
      <t>(</t>
    </r>
    <r>
      <rPr>
        <sz val="12"/>
        <color rgb="FF000000"/>
        <rFont val="微軟正黑體"/>
        <family val="2"/>
        <charset val="136"/>
      </rPr>
      <t>或建築）</t>
    </r>
  </si>
  <si>
    <r>
      <rPr>
        <sz val="8"/>
        <color rgb="FFA6A6A6"/>
        <rFont val="微軟正黑體"/>
        <family val="2"/>
        <charset val="136"/>
      </rPr>
      <t>(</t>
    </r>
    <r>
      <rPr>
        <sz val="8"/>
        <color rgb="FFA6A6A6"/>
        <rFont val="微軟正黑體"/>
        <family val="2"/>
        <charset val="136"/>
      </rPr>
      <t>如不敷使用請自行增減</t>
    </r>
    <r>
      <rPr>
        <sz val="8"/>
        <color rgb="FFA6A6A6"/>
        <rFont val="微軟正黑體"/>
        <family val="2"/>
        <charset val="136"/>
      </rPr>
      <t>)</t>
    </r>
  </si>
  <si>
    <t>合計</t>
  </si>
  <si>
    <t xml:space="preserve">    填表說明：</t>
  </si>
  <si>
    <t>一、</t>
  </si>
  <si>
    <t>二、</t>
  </si>
  <si>
    <r>
      <rPr>
        <sz val="12"/>
        <color rgb="FF000000"/>
        <rFont val="微軟正黑體"/>
        <family val="2"/>
        <charset val="136"/>
      </rPr>
      <t>各行政單位填表時，</t>
    </r>
    <r>
      <rPr>
        <u/>
        <sz val="12"/>
        <color rgb="FF000000"/>
        <rFont val="微軟正黑體"/>
        <family val="2"/>
        <charset val="136"/>
      </rPr>
      <t>請檢視單位內部現有設備狀況後</t>
    </r>
    <r>
      <rPr>
        <sz val="12"/>
        <color rgb="FF000000"/>
        <rFont val="微軟正黑體"/>
        <family val="2"/>
        <charset val="136"/>
      </rPr>
      <t>，依實際需求彙整所屬之設備，統一排列優先順序後再彙送。</t>
    </r>
  </si>
  <si>
    <t>三、</t>
  </si>
  <si>
    <r>
      <rPr>
        <sz val="12"/>
        <color rgb="FFFF0000"/>
        <rFont val="微軟正黑體"/>
        <family val="2"/>
        <charset val="136"/>
      </rPr>
      <t>請</t>
    </r>
    <r>
      <rPr>
        <b/>
        <sz val="12"/>
        <color rgb="FFFF0000"/>
        <rFont val="微軟正黑體"/>
        <family val="2"/>
        <charset val="136"/>
      </rPr>
      <t>務必</t>
    </r>
    <r>
      <rPr>
        <sz val="12"/>
        <color rgb="FFFF0000"/>
        <rFont val="微軟正黑體"/>
        <family val="2"/>
        <charset val="136"/>
      </rPr>
      <t>提供各項設備之價格資料</t>
    </r>
    <r>
      <rPr>
        <sz val="12"/>
        <color rgb="FFFF0000"/>
        <rFont val="微軟正黑體"/>
        <family val="2"/>
        <charset val="136"/>
      </rPr>
      <t>(</t>
    </r>
    <r>
      <rPr>
        <sz val="12"/>
        <color rgb="FFFF0000"/>
        <rFont val="微軟正黑體"/>
        <family val="2"/>
        <charset val="136"/>
      </rPr>
      <t>如</t>
    </r>
    <r>
      <rPr>
        <sz val="12"/>
        <color rgb="FFFF0000"/>
        <rFont val="微軟正黑體"/>
        <family val="2"/>
        <charset val="136"/>
      </rPr>
      <t>:</t>
    </r>
    <r>
      <rPr>
        <sz val="12"/>
        <color rgb="FFFF0000"/>
        <rFont val="微軟正黑體"/>
        <family val="2"/>
        <charset val="136"/>
      </rPr>
      <t>估價單…</t>
    </r>
    <r>
      <rPr>
        <sz val="12"/>
        <color rgb="FFFF0000"/>
        <rFont val="微軟正黑體"/>
        <family val="2"/>
        <charset val="136"/>
      </rPr>
      <t>)</t>
    </r>
    <r>
      <rPr>
        <sz val="12"/>
        <color rgb="FFFF0000"/>
        <rFont val="微軟正黑體"/>
        <family val="2"/>
        <charset val="136"/>
      </rPr>
      <t>。</t>
    </r>
  </si>
  <si>
    <t>填表人：</t>
  </si>
  <si>
    <t>單位主管：</t>
  </si>
  <si>
    <t>表2</t>
  </si>
  <si>
    <r>
      <rPr>
        <sz val="18"/>
        <color rgb="FF000000"/>
        <rFont val="標楷體"/>
        <family val="4"/>
        <charset val="136"/>
      </rPr>
      <t xml:space="preserve">  單位</t>
    </r>
    <r>
      <rPr>
        <sz val="18"/>
        <color rgb="FF000000"/>
        <rFont val="標楷體"/>
        <family val="4"/>
        <charset val="136"/>
      </rPr>
      <t>:</t>
    </r>
    <r>
      <rPr>
        <sz val="18"/>
        <color rgb="FF000000"/>
        <rFont val="標楷體"/>
        <family val="4"/>
        <charset val="136"/>
      </rPr>
      <t xml:space="preserve">新臺幣元 </t>
    </r>
  </si>
  <si>
    <t>單   位</t>
  </si>
  <si>
    <t>項        目</t>
  </si>
  <si>
    <t xml:space="preserve">備註
</t>
  </si>
  <si>
    <t>學務處</t>
  </si>
  <si>
    <t>學生團體平安保險</t>
  </si>
  <si>
    <t>兼任校醫酬金</t>
  </si>
  <si>
    <t>兼任護理師</t>
  </si>
  <si>
    <t>兼任營養師</t>
  </si>
  <si>
    <r>
      <rPr>
        <sz val="20"/>
        <color rgb="FF000000"/>
        <rFont val="標楷體"/>
        <family val="4"/>
        <charset val="136"/>
      </rPr>
      <t>AED(</t>
    </r>
    <r>
      <rPr>
        <sz val="20"/>
        <color rgb="FF000000"/>
        <rFont val="標楷體"/>
        <family val="4"/>
        <charset val="136"/>
      </rPr>
      <t>自動體外心臟去顫電擊器</t>
    </r>
    <r>
      <rPr>
        <sz val="20"/>
        <color rgb="FF000000"/>
        <rFont val="標楷體"/>
        <family val="4"/>
        <charset val="136"/>
      </rPr>
      <t>)</t>
    </r>
    <r>
      <rPr>
        <sz val="20"/>
        <color rgb="FF000000"/>
        <rFont val="標楷體"/>
        <family val="4"/>
        <charset val="136"/>
      </rPr>
      <t>耗材費</t>
    </r>
  </si>
  <si>
    <t>總務處</t>
  </si>
  <si>
    <t>車輛保險費</t>
  </si>
  <si>
    <r>
      <rPr>
        <sz val="20"/>
        <color rgb="FF000000"/>
        <rFont val="標楷體"/>
        <family val="4"/>
        <charset val="136"/>
      </rPr>
      <t>學校建物</t>
    </r>
    <r>
      <rPr>
        <sz val="20"/>
        <color rgb="FF000000"/>
        <rFont val="標楷體"/>
        <family val="4"/>
        <charset val="136"/>
      </rPr>
      <t>(</t>
    </r>
    <r>
      <rPr>
        <sz val="20"/>
        <color rgb="FF000000"/>
        <rFont val="標楷體"/>
        <family val="4"/>
        <charset val="136"/>
      </rPr>
      <t>含動產</t>
    </r>
    <r>
      <rPr>
        <sz val="20"/>
        <color rgb="FF000000"/>
        <rFont val="標楷體"/>
        <family val="4"/>
        <charset val="136"/>
      </rPr>
      <t>)</t>
    </r>
    <r>
      <rPr>
        <sz val="20"/>
        <color rgb="FF000000"/>
        <rFont val="標楷體"/>
        <family val="4"/>
        <charset val="136"/>
      </rPr>
      <t>火險、地震險保險費</t>
    </r>
  </si>
  <si>
    <t>保全人力</t>
  </si>
  <si>
    <t>廢棄物清運</t>
  </si>
  <si>
    <t>車輛規費與稅捐</t>
  </si>
  <si>
    <t>車輛油費</t>
  </si>
  <si>
    <t>人事室</t>
  </si>
  <si>
    <t>校務基金進用人員</t>
  </si>
  <si>
    <t>兼任教師加保勞健保勞退支出</t>
  </si>
  <si>
    <t>進用身障工讀生</t>
  </si>
  <si>
    <t>進用原住民工讀生</t>
  </si>
  <si>
    <t>秘書室</t>
  </si>
  <si>
    <t>公關費</t>
  </si>
  <si>
    <t>師培處</t>
  </si>
  <si>
    <t>大五實習差旅費</t>
  </si>
  <si>
    <t>計網中心</t>
  </si>
  <si>
    <r>
      <rPr>
        <sz val="20"/>
        <color rgb="FF000000"/>
        <rFont val="標楷體"/>
        <family val="4"/>
        <charset val="136"/>
      </rPr>
      <t>CA</t>
    </r>
    <r>
      <rPr>
        <sz val="20"/>
        <color rgb="FF000000"/>
        <rFont val="標楷體"/>
        <family val="4"/>
        <charset val="136"/>
      </rPr>
      <t>微軟教職員授權續約</t>
    </r>
  </si>
  <si>
    <t>電路租用費</t>
  </si>
  <si>
    <t>網站弱點掃描</t>
  </si>
  <si>
    <t>系統滲透測試</t>
  </si>
  <si>
    <t>資通安全健診</t>
  </si>
  <si>
    <r>
      <rPr>
        <sz val="20"/>
        <color rgb="FF000000"/>
        <rFont val="標楷體"/>
        <family val="4"/>
        <charset val="136"/>
      </rPr>
      <t>網站加密憑證（</t>
    </r>
    <r>
      <rPr>
        <sz val="20"/>
        <color rgb="FF000000"/>
        <rFont val="標楷體"/>
        <family val="4"/>
        <charset val="136"/>
      </rPr>
      <t>HTTPS</t>
    </r>
    <r>
      <rPr>
        <sz val="20"/>
        <color rgb="FF000000"/>
        <rFont val="標楷體"/>
        <family val="4"/>
        <charset val="136"/>
      </rPr>
      <t>）</t>
    </r>
  </si>
  <si>
    <r>
      <rPr>
        <sz val="20"/>
        <color rgb="FF000000"/>
        <rFont val="標楷體"/>
        <family val="4"/>
        <charset val="136"/>
      </rPr>
      <t>資通安全弱點通報（</t>
    </r>
    <r>
      <rPr>
        <sz val="20"/>
        <color rgb="FF000000"/>
        <rFont val="標楷體"/>
        <family val="4"/>
        <charset val="136"/>
      </rPr>
      <t>VANS</t>
    </r>
    <r>
      <rPr>
        <sz val="20"/>
        <color rgb="FF000000"/>
        <rFont val="標楷體"/>
        <family val="4"/>
        <charset val="136"/>
      </rPr>
      <t>）</t>
    </r>
  </si>
  <si>
    <t>全校</t>
  </si>
  <si>
    <t>合    計</t>
  </si>
  <si>
    <r>
      <rPr>
        <sz val="12"/>
        <color rgb="FF000000"/>
        <rFont val="微軟正黑體"/>
        <family val="2"/>
        <charset val="136"/>
      </rPr>
      <t>表</t>
    </r>
    <r>
      <rPr>
        <sz val="12"/>
        <color rgb="FF000000"/>
        <rFont val="微軟正黑體"/>
        <family val="2"/>
        <charset val="136"/>
      </rPr>
      <t>3</t>
    </r>
  </si>
  <si>
    <t>單位名稱：</t>
  </si>
  <si>
    <r>
      <rPr>
        <sz val="12"/>
        <color rgb="FF000000"/>
        <rFont val="微軟正黑體"/>
        <family val="2"/>
        <charset val="136"/>
      </rPr>
      <t xml:space="preserve">計畫名稱
</t>
    </r>
    <r>
      <rPr>
        <sz val="12"/>
        <color rgb="FF000000"/>
        <rFont val="微軟正黑體"/>
        <family val="2"/>
        <charset val="136"/>
      </rPr>
      <t>(</t>
    </r>
    <r>
      <rPr>
        <sz val="12"/>
        <color rgb="FF000000"/>
        <rFont val="微軟正黑體"/>
        <family val="2"/>
        <charset val="136"/>
      </rPr>
      <t>或活動項目</t>
    </r>
    <r>
      <rPr>
        <sz val="12"/>
        <color rgb="FF000000"/>
        <rFont val="微軟正黑體"/>
        <family val="2"/>
        <charset val="136"/>
      </rPr>
      <t>)</t>
    </r>
  </si>
  <si>
    <r>
      <rPr>
        <sz val="12"/>
        <color rgb="FF000000"/>
        <rFont val="微軟正黑體"/>
        <family val="2"/>
        <charset val="136"/>
      </rPr>
      <t xml:space="preserve">需求原因說明及計算式                            </t>
    </r>
    <r>
      <rPr>
        <sz val="12"/>
        <color rgb="FF000000"/>
        <rFont val="微軟正黑體"/>
        <family val="2"/>
        <charset val="136"/>
      </rPr>
      <t>(</t>
    </r>
    <r>
      <rPr>
        <sz val="12"/>
        <color rgb="FF000000"/>
        <rFont val="微軟正黑體"/>
        <family val="2"/>
        <charset val="136"/>
      </rPr>
      <t>或另附計畫書</t>
    </r>
    <r>
      <rPr>
        <sz val="12"/>
        <color rgb="FF000000"/>
        <rFont val="微軟正黑體"/>
        <family val="2"/>
        <charset val="136"/>
      </rPr>
      <t>)</t>
    </r>
  </si>
  <si>
    <t>是否以後年度需繼續辦理</t>
  </si>
  <si>
    <r>
      <rPr>
        <sz val="8"/>
        <color rgb="FF808080"/>
        <rFont val="微軟正黑體"/>
        <family val="2"/>
        <charset val="136"/>
      </rPr>
      <t>(</t>
    </r>
    <r>
      <rPr>
        <sz val="8"/>
        <color rgb="FF808080"/>
        <rFont val="微軟正黑體"/>
        <family val="2"/>
        <charset val="136"/>
      </rPr>
      <t>如不敷使用請自行增減</t>
    </r>
    <r>
      <rPr>
        <sz val="8"/>
        <color rgb="FF808080"/>
        <rFont val="微軟正黑體"/>
        <family val="2"/>
        <charset val="136"/>
      </rPr>
      <t>)</t>
    </r>
  </si>
  <si>
    <t>總計</t>
  </si>
  <si>
    <t>填表說明：</t>
  </si>
  <si>
    <r>
      <rPr>
        <sz val="12"/>
        <color rgb="FF000000"/>
        <rFont val="微軟正黑體"/>
        <family val="2"/>
        <charset val="136"/>
      </rPr>
      <t>本調查表由</t>
    </r>
    <r>
      <rPr>
        <b/>
        <u/>
        <sz val="12"/>
        <color rgb="FFFF0000"/>
        <rFont val="微軟正黑體"/>
        <family val="2"/>
        <charset val="136"/>
      </rPr>
      <t>一級行政單位</t>
    </r>
    <r>
      <rPr>
        <u/>
        <sz val="12"/>
        <color rgb="FF000000"/>
        <rFont val="微軟正黑體"/>
        <family val="2"/>
        <charset val="136"/>
      </rPr>
      <t>彙整所屬需求後合併填報送主計室彙整</t>
    </r>
    <r>
      <rPr>
        <sz val="12"/>
        <color rgb="FF000000"/>
        <rFont val="微軟正黑體"/>
        <family val="2"/>
        <charset val="136"/>
      </rPr>
      <t>；場地管理單位</t>
    </r>
    <r>
      <rPr>
        <sz val="12"/>
        <color rgb="FF000000"/>
        <rFont val="微軟正黑體"/>
        <family val="2"/>
        <charset val="136"/>
      </rPr>
      <t>(</t>
    </r>
    <r>
      <rPr>
        <sz val="12"/>
        <color rgb="FF000000"/>
        <rFont val="微軟正黑體"/>
        <family val="2"/>
        <charset val="136"/>
      </rPr>
      <t>音樂系</t>
    </r>
    <r>
      <rPr>
        <sz val="12"/>
        <color rgb="FF000000"/>
        <rFont val="微軟正黑體"/>
        <family val="2"/>
        <charset val="136"/>
      </rPr>
      <t>-</t>
    </r>
    <r>
      <rPr>
        <sz val="12"/>
        <color rgb="FF000000"/>
        <rFont val="微軟正黑體"/>
        <family val="2"/>
        <charset val="136"/>
      </rPr>
      <t>寶成演藝廳</t>
    </r>
    <r>
      <rPr>
        <sz val="12"/>
        <color rgb="FF000000"/>
        <rFont val="微軟正黑體"/>
        <family val="2"/>
        <charset val="136"/>
      </rPr>
      <t>)</t>
    </r>
    <r>
      <rPr>
        <sz val="12"/>
        <color rgb="FF000000"/>
        <rFont val="微軟正黑體"/>
        <family val="2"/>
        <charset val="136"/>
      </rPr>
      <t>由音樂系彙整需求後送主計室彙整。</t>
    </r>
  </si>
  <si>
    <t>如依法規、提經會議通過或簽奉核准需新增或增加經費時，請檢附相關附件。</t>
  </si>
  <si>
    <t>四、</t>
  </si>
  <si>
    <r>
      <rPr>
        <sz val="12"/>
        <color rgb="FF000000"/>
        <rFont val="微軟正黑體"/>
        <family val="2"/>
        <charset val="136"/>
      </rPr>
      <t>於本表送出前，請確認填列計畫</t>
    </r>
    <r>
      <rPr>
        <sz val="12"/>
        <color rgb="FF000000"/>
        <rFont val="微軟正黑體"/>
        <family val="2"/>
        <charset val="136"/>
      </rPr>
      <t>(</t>
    </r>
    <r>
      <rPr>
        <sz val="12"/>
        <color rgb="FF000000"/>
        <rFont val="微軟正黑體"/>
        <family val="2"/>
        <charset val="136"/>
      </rPr>
      <t>項目</t>
    </r>
    <r>
      <rPr>
        <sz val="12"/>
        <color rgb="FF000000"/>
        <rFont val="微軟正黑體"/>
        <family val="2"/>
        <charset val="136"/>
      </rPr>
      <t>)</t>
    </r>
    <r>
      <rPr>
        <sz val="12"/>
        <color rgb="FF000000"/>
        <rFont val="微軟正黑體"/>
        <family val="2"/>
        <charset val="136"/>
      </rPr>
      <t>無遺漏。</t>
    </r>
  </si>
  <si>
    <t>分機：</t>
  </si>
  <si>
    <r>
      <rPr>
        <sz val="12"/>
        <color rgb="FF000000"/>
        <rFont val="微軟正黑體"/>
        <family val="2"/>
        <charset val="136"/>
      </rPr>
      <t>表</t>
    </r>
    <r>
      <rPr>
        <sz val="12"/>
        <color rgb="FF000000"/>
        <rFont val="微軟正黑體"/>
        <family val="2"/>
        <charset val="136"/>
      </rPr>
      <t>4</t>
    </r>
  </si>
  <si>
    <t>編號</t>
  </si>
  <si>
    <t>需求單位</t>
  </si>
  <si>
    <t>維護項目</t>
  </si>
  <si>
    <t>合約               期限</t>
  </si>
  <si>
    <r>
      <rPr>
        <sz val="14"/>
        <color rgb="FF000000"/>
        <rFont val="微軟正黑體"/>
        <family val="2"/>
        <charset val="136"/>
      </rPr>
      <t xml:space="preserve">備註                                </t>
    </r>
    <r>
      <rPr>
        <sz val="14"/>
        <color rgb="FFFF0000"/>
        <rFont val="微軟正黑體"/>
        <family val="2"/>
        <charset val="136"/>
      </rPr>
      <t xml:space="preserve">         </t>
    </r>
    <r>
      <rPr>
        <b/>
        <sz val="11"/>
        <color rgb="FFFF0000"/>
        <rFont val="微軟正黑體"/>
        <family val="2"/>
        <charset val="136"/>
      </rPr>
      <t>(請簡要說明增減原因                                或計算方式)</t>
    </r>
  </si>
  <si>
    <r>
      <rPr>
        <sz val="9"/>
        <color rgb="FF808080"/>
        <rFont val="微軟正黑體"/>
        <family val="2"/>
        <charset val="136"/>
      </rPr>
      <t>(</t>
    </r>
    <r>
      <rPr>
        <sz val="9"/>
        <color rgb="FF808080"/>
        <rFont val="微軟正黑體"/>
        <family val="2"/>
        <charset val="136"/>
      </rPr>
      <t>如不敷使用請自行增減</t>
    </r>
    <r>
      <rPr>
        <sz val="9"/>
        <color rgb="FF808080"/>
        <rFont val="微軟正黑體"/>
        <family val="2"/>
        <charset val="136"/>
      </rPr>
      <t>)</t>
    </r>
  </si>
  <si>
    <t>教務處</t>
  </si>
  <si>
    <t>圖書館網路設備維護</t>
  </si>
  <si>
    <t>圖書館網路及相關設備維護</t>
  </si>
  <si>
    <t>數位學習平台系統（智慧大師網路教學管理系統）維護</t>
  </si>
  <si>
    <t>公版網站平臺維護</t>
  </si>
  <si>
    <t>校園資訊系統維護</t>
  </si>
  <si>
    <t>音樂樓一樓音樂廳燈光音響定期保養</t>
  </si>
  <si>
    <t>音樂樓一樓音樂廳清潔保養</t>
  </si>
  <si>
    <t>音樂樓音樂廳為本系及全校各單位與外單位經常使用與租借之場地，且租借費用由本校收取；惟往年皆未辦理專業清潔與地毯座椅保養，地毯與座椅已有多處髒汙、舞台原木地板亦須專業清潔保養。</t>
  </si>
  <si>
    <r>
      <rPr>
        <sz val="16"/>
        <color rgb="FF000000"/>
        <rFont val="標楷體"/>
        <family val="4"/>
        <charset val="136"/>
      </rPr>
      <t>表</t>
    </r>
    <r>
      <rPr>
        <sz val="16"/>
        <color rgb="FF000000"/>
        <rFont val="標楷體"/>
        <family val="4"/>
        <charset val="136"/>
      </rPr>
      <t>5</t>
    </r>
  </si>
  <si>
    <r>
      <rPr>
        <sz val="14"/>
        <color rgb="FF000000"/>
        <rFont val="標楷體"/>
        <family val="4"/>
        <charset val="136"/>
      </rPr>
      <t>單位</t>
    </r>
    <r>
      <rPr>
        <sz val="14"/>
        <color rgb="FF000000"/>
        <rFont val="標楷體"/>
        <family val="4"/>
        <charset val="136"/>
      </rPr>
      <t>:</t>
    </r>
    <r>
      <rPr>
        <sz val="14"/>
        <color rgb="FF000000"/>
        <rFont val="標楷體"/>
        <family val="4"/>
        <charset val="136"/>
      </rPr>
      <t>新臺幣千元</t>
    </r>
  </si>
  <si>
    <t>建築修繕項目</t>
  </si>
  <si>
    <t>需求原因說明</t>
  </si>
  <si>
    <t>需求金額</t>
  </si>
  <si>
    <t>核定金額</t>
  </si>
  <si>
    <t>重大修繕費用    合計</t>
  </si>
  <si>
    <t>項次</t>
  </si>
  <si>
    <t>單價</t>
  </si>
  <si>
    <t>總金額</t>
  </si>
  <si>
    <t>用途說明</t>
  </si>
  <si>
    <t>廣播教學設備</t>
  </si>
  <si>
    <t>筆記型電腦</t>
  </si>
  <si>
    <t>硬體總計</t>
  </si>
  <si>
    <t>公共意外責任險</t>
    <phoneticPr fontId="74" type="noConversion"/>
  </si>
  <si>
    <t xml:space="preserve">全校水塔及蓄水池清洗 </t>
    <phoneticPr fontId="74" type="noConversion"/>
  </si>
  <si>
    <t>一般修繕費</t>
    <phoneticPr fontId="74" type="noConversion"/>
  </si>
  <si>
    <t>延續性定期維護費</t>
    <phoneticPr fontId="74" type="noConversion"/>
  </si>
  <si>
    <t>Adobe ETLA續約授權</t>
  </si>
  <si>
    <t>國立臺中教育大學</t>
    <phoneticPr fontId="74" type="noConversion"/>
  </si>
  <si>
    <t>單位：元</t>
    <phoneticPr fontId="80" type="noConversion"/>
  </si>
  <si>
    <t>編號</t>
    <phoneticPr fontId="80" type="noConversion"/>
  </si>
  <si>
    <t>需求
單位</t>
    <phoneticPr fontId="80" type="noConversion"/>
  </si>
  <si>
    <t>維護項目</t>
    <phoneticPr fontId="80" type="noConversion"/>
  </si>
  <si>
    <t>備註</t>
    <phoneticPr fontId="80" type="noConversion"/>
  </si>
  <si>
    <t>需求數</t>
    <phoneticPr fontId="80" type="noConversion"/>
  </si>
  <si>
    <t>教務處</t>
    <phoneticPr fontId="80" type="noConversion"/>
  </si>
  <si>
    <t>自動化繳費服務系統</t>
    <phoneticPr fontId="80" type="noConversion"/>
  </si>
  <si>
    <t>招生管理系統</t>
    <phoneticPr fontId="80" type="noConversion"/>
  </si>
  <si>
    <t>學生證卡務系統</t>
    <phoneticPr fontId="80" type="noConversion"/>
  </si>
  <si>
    <t>教務處教學發展中心網站維護費</t>
  </si>
  <si>
    <t>學務處</t>
    <phoneticPr fontId="80" type="noConversion"/>
  </si>
  <si>
    <t>心理諮商系統</t>
    <phoneticPr fontId="80" type="noConversion"/>
  </si>
  <si>
    <t>全校飲水機水質檢驗</t>
    <phoneticPr fontId="80" type="noConversion"/>
  </si>
  <si>
    <t>目前全校約178台飲水機，依法規規定每三個月檢驗全校總台數八分之一，故每季需檢驗23台;一次（每三個月）檢驗約23台*500元/台=11,500*4次/年=46,000元</t>
    <phoneticPr fontId="80" type="noConversion"/>
  </si>
  <si>
    <t>總務處</t>
    <phoneticPr fontId="80" type="noConversion"/>
  </si>
  <si>
    <t>公文線上簽核系統維護合約</t>
    <phoneticPr fontId="80" type="noConversion"/>
  </si>
  <si>
    <t>大印機、打洞機、鋼印機等機器保養修護</t>
    <phoneticPr fontId="80" type="noConversion"/>
  </si>
  <si>
    <t>公文系統備援機制維護</t>
    <phoneticPr fontId="80" type="noConversion"/>
  </si>
  <si>
    <t>車輛維護費</t>
    <phoneticPr fontId="80" type="noConversion"/>
  </si>
  <si>
    <t>求真樓K101音樂廳、K107演講廳、K401會議廳、K105會議室影音系統維護、行政樓A213會議室影音系統維護、英才樓R116會議室影音系統維護</t>
    <phoneticPr fontId="80" type="noConversion"/>
  </si>
  <si>
    <t>消防設備維護保養</t>
    <phoneticPr fontId="80" type="noConversion"/>
  </si>
  <si>
    <t>忠毅樓電梯定期保養</t>
    <phoneticPr fontId="80" type="noConversion"/>
  </si>
  <si>
    <t>科學樓電梯定期保養</t>
    <phoneticPr fontId="80" type="noConversion"/>
  </si>
  <si>
    <t>數學樓電梯定期保養</t>
    <phoneticPr fontId="80" type="noConversion"/>
  </si>
  <si>
    <t>英才樓電梯定期保養</t>
    <phoneticPr fontId="80" type="noConversion"/>
  </si>
  <si>
    <t>美術樓電梯定期保養</t>
    <phoneticPr fontId="80" type="noConversion"/>
  </si>
  <si>
    <t>教育樓電梯定期保養</t>
    <phoneticPr fontId="80" type="noConversion"/>
  </si>
  <si>
    <t>圖書館電梯定期保養</t>
    <phoneticPr fontId="80" type="noConversion"/>
  </si>
  <si>
    <t>勤樸樓電梯定期保養</t>
    <phoneticPr fontId="80" type="noConversion"/>
  </si>
  <si>
    <t>音樂樓電梯定期保養</t>
    <phoneticPr fontId="80" type="noConversion"/>
  </si>
  <si>
    <t>環境樓電梯定期保養</t>
    <phoneticPr fontId="80" type="noConversion"/>
  </si>
  <si>
    <t>飲水機定期維護保養</t>
    <phoneticPr fontId="80" type="noConversion"/>
  </si>
  <si>
    <t>校園門禁系統資料庫維護</t>
    <phoneticPr fontId="80" type="noConversion"/>
  </si>
  <si>
    <t>求真樓不斷電系統維護 (營繕組)</t>
    <phoneticPr fontId="80" type="noConversion"/>
  </si>
  <si>
    <t>求真樓空調系統維護</t>
    <phoneticPr fontId="80" type="noConversion"/>
  </si>
  <si>
    <t>校園緊急求救按鈕系統維護            (營繕組)</t>
    <phoneticPr fontId="80" type="noConversion"/>
  </si>
  <si>
    <t>全校高低壓電力設備檢修維護</t>
    <phoneticPr fontId="80" type="noConversion"/>
  </si>
  <si>
    <t>財產管理系統維護合約</t>
    <phoneticPr fontId="80" type="noConversion"/>
  </si>
  <si>
    <t>出納帳務、零用金管理系統及薪資管理系統</t>
    <phoneticPr fontId="80" type="noConversion"/>
  </si>
  <si>
    <t>勞健保費管理系統維護</t>
    <phoneticPr fontId="80" type="noConversion"/>
  </si>
  <si>
    <t>採購招標系統租賃維護</t>
    <phoneticPr fontId="80" type="noConversion"/>
  </si>
  <si>
    <t>水電開口維護合約</t>
    <phoneticPr fontId="80" type="noConversion"/>
  </si>
  <si>
    <t>能資源管理系統保養合約</t>
    <phoneticPr fontId="80" type="noConversion"/>
  </si>
  <si>
    <t>自動投幣繳費機</t>
    <phoneticPr fontId="80" type="noConversion"/>
  </si>
  <si>
    <t>圖書館</t>
    <phoneticPr fontId="80" type="noConversion"/>
  </si>
  <si>
    <t>3M系統維護</t>
  </si>
  <si>
    <t>含全館雙進雙出型系統/館員工作站/讀者自助式借書系統/5樓視聽室獨立系統，全館圖書安全系統3年(112.01.01~114.12.31合約價報價為616,520元，一年需205,507元。</t>
  </si>
  <si>
    <t>中央空調系統維護</t>
    <phoneticPr fontId="80" type="noConversion"/>
  </si>
  <si>
    <t>圖書館中央空調風管清洗</t>
    <phoneticPr fontId="80" type="noConversion"/>
  </si>
  <si>
    <t>依據行政院環境保護署新規定修訂室內空氣品質維護管理計畫文件暨依內容，建議風管內部定期進行除塵與消毒作業，1年清潔1次。原空調維護廠商無此技術，須另委由清潔專業廠商施作。</t>
  </si>
  <si>
    <t>收費機維護</t>
    <phoneticPr fontId="80" type="noConversion"/>
  </si>
  <si>
    <t>圖書館自動化系統維護</t>
    <phoneticPr fontId="80" type="noConversion"/>
  </si>
  <si>
    <t>計網中心</t>
    <phoneticPr fontId="80" type="noConversion"/>
  </si>
  <si>
    <t>網路相關設備維護費</t>
    <phoneticPr fontId="80" type="noConversion"/>
  </si>
  <si>
    <t>機房不斷電系統維護             (求真樓機房)</t>
    <phoneticPr fontId="80" type="noConversion"/>
  </si>
  <si>
    <t>大型冷氣機定期保養                  (求真樓、英才樓機房)</t>
    <phoneticPr fontId="80" type="noConversion"/>
  </si>
  <si>
    <t>駐點維護費</t>
    <phoneticPr fontId="80" type="noConversion"/>
  </si>
  <si>
    <t>英才樓機房設備定期維護</t>
    <phoneticPr fontId="80" type="noConversion"/>
  </si>
  <si>
    <t>協助主計室、總務處及人事室之會計請購系統、出納管理系統、薪資管理系統、零用金系統、採購管理系統、保費管理系統、財產管理系統及人事差勤系統主機維運</t>
    <phoneticPr fontId="80" type="noConversion"/>
  </si>
  <si>
    <t>秘書室</t>
    <phoneticPr fontId="80" type="noConversion"/>
  </si>
  <si>
    <t>校史室清潔</t>
    <phoneticPr fontId="80" type="noConversion"/>
  </si>
  <si>
    <t>校史源流館恆溫空調設備清洗保養維護</t>
    <phoneticPr fontId="80" type="noConversion"/>
  </si>
  <si>
    <t>師培處</t>
    <phoneticPr fontId="80" type="noConversion"/>
  </si>
  <si>
    <t>職涯歷程、畢業生問卷平臺系統功能維護費</t>
    <phoneticPr fontId="80" type="noConversion"/>
  </si>
  <si>
    <t>人事室</t>
    <phoneticPr fontId="80" type="noConversion"/>
  </si>
  <si>
    <t>人事差勤系統維護費</t>
    <phoneticPr fontId="80" type="noConversion"/>
  </si>
  <si>
    <t>主計室</t>
    <phoneticPr fontId="80" type="noConversion"/>
  </si>
  <si>
    <t>會計資訊管理系統維護費</t>
    <phoneticPr fontId="80" type="noConversion"/>
  </si>
  <si>
    <t>國研處</t>
    <phoneticPr fontId="80" type="noConversion"/>
  </si>
  <si>
    <t>產學媒合平台維護</t>
    <phoneticPr fontId="80" type="noConversion"/>
  </si>
  <si>
    <t>外籍生網路報名系統維護</t>
    <phoneticPr fontId="80" type="noConversion"/>
  </si>
  <si>
    <t>學術研究獎補助系統</t>
    <phoneticPr fontId="80" type="noConversion"/>
  </si>
  <si>
    <t>音樂系</t>
    <phoneticPr fontId="80" type="noConversion"/>
  </si>
  <si>
    <t>音樂樓音樂廳燈光音響需做定期維護保養。音樂廳為本系學生個人獨奏會主要發表地點，廳內器材須定期維護保養，以免影響學生畢業音樂會(本系畢業門檻)之展演。</t>
  </si>
  <si>
    <t>鋼琴調音</t>
  </si>
  <si>
    <t>合        計</t>
    <phoneticPr fontId="80" type="noConversion"/>
  </si>
  <si>
    <t>單位：千元</t>
  </si>
  <si>
    <t>核定金額</t>
    <phoneticPr fontId="74" type="noConversion"/>
  </si>
  <si>
    <t>行政單位合計</t>
    <phoneticPr fontId="74" type="noConversion"/>
  </si>
  <si>
    <t>計網中心</t>
    <phoneticPr fontId="74" type="noConversion"/>
  </si>
  <si>
    <t>小計</t>
    <phoneticPr fontId="74" type="noConversion"/>
  </si>
  <si>
    <t>教務處</t>
    <phoneticPr fontId="74" type="noConversion"/>
  </si>
  <si>
    <t>筆記型電腦</t>
    <phoneticPr fontId="74" type="noConversion"/>
  </si>
  <si>
    <t>主計室</t>
    <phoneticPr fontId="74" type="noConversion"/>
  </si>
  <si>
    <t>人事室</t>
    <phoneticPr fontId="74" type="noConversion"/>
  </si>
  <si>
    <t>學務處</t>
    <phoneticPr fontId="74" type="noConversion"/>
  </si>
  <si>
    <t>雷射印表機</t>
    <phoneticPr fontId="74" type="noConversion"/>
  </si>
  <si>
    <t>通識中心</t>
    <phoneticPr fontId="74" type="noConversion"/>
  </si>
  <si>
    <t>秘書室</t>
    <phoneticPr fontId="74" type="noConversion"/>
  </si>
  <si>
    <t>國研處</t>
    <phoneticPr fontId="74" type="noConversion"/>
  </si>
  <si>
    <t>教育學院合計</t>
    <phoneticPr fontId="74" type="noConversion"/>
  </si>
  <si>
    <t>幼教系</t>
    <phoneticPr fontId="74" type="noConversion"/>
  </si>
  <si>
    <t>管理學院合計</t>
    <phoneticPr fontId="74" type="noConversion"/>
  </si>
  <si>
    <t>IMBA</t>
    <phoneticPr fontId="74" type="noConversion"/>
  </si>
  <si>
    <t>人文學院合計</t>
    <phoneticPr fontId="74" type="noConversion"/>
  </si>
  <si>
    <t>語教系</t>
    <phoneticPr fontId="74" type="noConversion"/>
  </si>
  <si>
    <t>諮心系</t>
    <phoneticPr fontId="74" type="noConversion"/>
  </si>
  <si>
    <t>英語系</t>
    <phoneticPr fontId="74" type="noConversion"/>
  </si>
  <si>
    <t>單位：千元</t>
    <phoneticPr fontId="74" type="noConversion"/>
  </si>
  <si>
    <t>軟體名稱</t>
    <phoneticPr fontId="74" type="noConversion"/>
  </si>
  <si>
    <t>計網中心電腦教室新增軟體</t>
    <phoneticPr fontId="74" type="noConversion"/>
  </si>
  <si>
    <t>SQL 最新標準版</t>
    <phoneticPr fontId="74" type="noConversion"/>
  </si>
  <si>
    <t>圖書館</t>
    <phoneticPr fontId="74" type="noConversion"/>
  </si>
  <si>
    <t>師培處</t>
    <phoneticPr fontId="74" type="noConversion"/>
  </si>
  <si>
    <t>體育系</t>
    <phoneticPr fontId="74" type="noConversion"/>
  </si>
  <si>
    <t>理學院合計</t>
    <phoneticPr fontId="74" type="noConversion"/>
  </si>
  <si>
    <t>軟體總計</t>
    <phoneticPr fontId="74" type="noConversion"/>
  </si>
  <si>
    <t>學術單位合計</t>
    <phoneticPr fontId="74" type="noConversion"/>
  </si>
  <si>
    <t>加會資產經營管理組：</t>
    <phoneticPr fontId="74" type="noConversion"/>
  </si>
  <si>
    <t>年度設備預算需求調查表</t>
    <phoneticPr fontId="74" type="noConversion"/>
  </si>
  <si>
    <r>
      <t>本調查表以</t>
    </r>
    <r>
      <rPr>
        <b/>
        <sz val="12"/>
        <color rgb="FFFF0000"/>
        <rFont val="微軟正黑體"/>
        <family val="2"/>
        <charset val="136"/>
      </rPr>
      <t>有提列概算需求</t>
    </r>
    <r>
      <rPr>
        <sz val="12"/>
        <color rgb="FF000000"/>
        <rFont val="微軟正黑體"/>
        <family val="2"/>
        <charset val="136"/>
      </rPr>
      <t>為優先，由各</t>
    </r>
    <r>
      <rPr>
        <b/>
        <u/>
        <sz val="12"/>
        <color rgb="FFFF0000"/>
        <rFont val="微軟正黑體"/>
        <family val="2"/>
        <charset val="136"/>
      </rPr>
      <t>一級行政單位</t>
    </r>
    <r>
      <rPr>
        <sz val="12"/>
        <color rgb="FFFF0000"/>
        <rFont val="微軟正黑體"/>
        <family val="2"/>
        <charset val="136"/>
      </rPr>
      <t>填寫並加會資產組後送主計室彙整</t>
    </r>
    <r>
      <rPr>
        <sz val="12"/>
        <color rgb="FF000000"/>
        <rFont val="微軟正黑體"/>
        <family val="2"/>
        <charset val="136"/>
      </rPr>
      <t>(請各一級行政單位彙整各組需求合併填報)，如有統籌主管本校設備費(如:冷氣、監視器…等)請一併填列。</t>
    </r>
    <phoneticPr fontId="74" type="noConversion"/>
  </si>
  <si>
    <t xml:space="preserve">年度全校基本營運及需求調查表  </t>
    <phoneticPr fontId="74" type="noConversion"/>
  </si>
  <si>
    <t>兼任稽核人員</t>
    <phoneticPr fontId="74" type="noConversion"/>
  </si>
  <si>
    <t>Google Workspace for Education Plus授權</t>
    <phoneticPr fontId="74" type="noConversion"/>
  </si>
  <si>
    <t>防毒軟體續約</t>
    <phoneticPr fontId="74" type="noConversion"/>
  </si>
  <si>
    <t>註：</t>
    <phoneticPr fontId="74" type="noConversion"/>
  </si>
  <si>
    <t>1.本表尚未納入重大修繕維護費及延續性定期維護費需求。</t>
    <phoneticPr fontId="74" type="noConversion"/>
  </si>
  <si>
    <t>2.學生宿舍及招待所自113年度起，依當年度收入情形專案簽准支出需求，屆請主計室以收入控管支出。</t>
    <phoneticPr fontId="74" type="noConversion"/>
  </si>
  <si>
    <t>年度專項計畫(或活動項目)業務費需求調查表</t>
    <phoneticPr fontId="74" type="noConversion"/>
  </si>
  <si>
    <t>年度延續性定期維護費用需求調查表</t>
    <phoneticPr fontId="74" type="noConversion"/>
  </si>
  <si>
    <t>消防檢修申報開口契約</t>
    <phoneticPr fontId="80" type="noConversion"/>
  </si>
  <si>
    <t>英才樓檔案庫房細水霧自動滅火系統維護</t>
    <phoneticPr fontId="80" type="noConversion"/>
  </si>
  <si>
    <t>配合勞動部基本工資調整及物料上漲調整</t>
  </si>
  <si>
    <t>本預算需求為112年10月至112年12月，111年新購置投幣繳費機，111/10/3交貨，保固一年，維護合約112/10/1-113/12/31。配合資安政策，所需新增或調整項目。</t>
  </si>
  <si>
    <t>收費機定期保養。於113年度起將資通系統防護基準及弱點掃描修補納入維護案，含資安及相關設定維護。</t>
  </si>
  <si>
    <t xml:space="preserve">年度重大修繕維護費需求明細表 </t>
    <phoneticPr fontId="74" type="noConversion"/>
  </si>
  <si>
    <t>個人電腦(含螢幕)</t>
    <phoneticPr fontId="74" type="noConversion"/>
  </si>
  <si>
    <t>課程與教學組1部電腦於104.4.23購置，已過保存年限，效能不佳，汰舊換新。
就業輔導組1部電腦於104.4.23購置，已過保存年限，效能不佳，汰舊換新。
實習輔導組1部電腦於90.10.26購置，1部電腦於103.10.27購置已過保存年限，效能不佳，汰舊換新。</t>
    <phoneticPr fontId="74" type="noConversion"/>
  </si>
  <si>
    <t>課程與教學組2部筆記型電腦於103.11.20購置，已過保存年限，效能不佳，汰舊換新。</t>
    <phoneticPr fontId="74" type="noConversion"/>
  </si>
  <si>
    <t>個人電腦(不含螢幕)</t>
    <phoneticPr fontId="74" type="noConversion"/>
  </si>
  <si>
    <t>單位</t>
    <phoneticPr fontId="74" type="noConversion"/>
  </si>
  <si>
    <t>小計</t>
  </si>
  <si>
    <t>教專學程</t>
    <phoneticPr fontId="74" type="noConversion"/>
  </si>
  <si>
    <r>
      <rPr>
        <sz val="12"/>
        <rFont val="標楷體"/>
        <family val="4"/>
        <charset val="136"/>
      </rPr>
      <t>筆記型電腦</t>
    </r>
    <phoneticPr fontId="74" type="noConversion"/>
  </si>
  <si>
    <t>資工系</t>
    <phoneticPr fontId="74" type="noConversion"/>
  </si>
  <si>
    <t xml:space="preserve">(資工系)新增/教學實驗使用/放置研究生實驗室
</t>
    <phoneticPr fontId="74" type="noConversion"/>
  </si>
  <si>
    <t>科教系</t>
    <phoneticPr fontId="74" type="noConversion"/>
  </si>
  <si>
    <t>觀光學程</t>
    <phoneticPr fontId="74" type="noConversion"/>
  </si>
  <si>
    <t>國企系</t>
    <phoneticPr fontId="74" type="noConversion"/>
  </si>
  <si>
    <t>汰換R509電腦教室桌機，供學生課程使用(1050308購置)</t>
    <phoneticPr fontId="74" type="noConversion"/>
  </si>
  <si>
    <t>新增2台；汰換1台(汰換的筆電購置時間為107年12月4日，供師生上課、參訪活動、會議使用)</t>
    <phoneticPr fontId="74" type="noConversion"/>
  </si>
  <si>
    <t>電腦硬體設備</t>
    <phoneticPr fontId="74" type="noConversion"/>
  </si>
  <si>
    <t>依各單位提出之新增需求評估辦理</t>
    <phoneticPr fontId="74" type="noConversion"/>
  </si>
  <si>
    <t>依各單位需求重新規劃建置校園資訊系統，逐年編列支付。
114年初步訪談及規劃300萬；115年完成雛型系統建置500萬;116年完成系統線上切換運作1400萬;117年保固200萬;118年保固200萬;119年保固200萬。共2800萬</t>
    <phoneticPr fontId="74" type="noConversion"/>
  </si>
  <si>
    <t>採購系統伺服器主機用</t>
  </si>
  <si>
    <t>Mplus8.10統計分析模擬軟體</t>
    <phoneticPr fontId="74" type="noConversion"/>
  </si>
  <si>
    <t>電腦軟體</t>
    <phoneticPr fontId="74" type="noConversion"/>
  </si>
  <si>
    <t>年度各單位電腦硬體預算需求</t>
    <phoneticPr fontId="74" type="noConversion"/>
  </si>
  <si>
    <t>年度各單位電腦軟體預算需求</t>
    <phoneticPr fontId="74" type="noConversion"/>
  </si>
  <si>
    <t>水費(不含學生宿舍)</t>
    <phoneticPr fontId="74" type="noConversion"/>
  </si>
  <si>
    <t>電費(不含學生宿舍)</t>
    <phoneticPr fontId="74" type="noConversion"/>
  </si>
  <si>
    <t>委外清潔(不含學生宿舍)</t>
    <phoneticPr fontId="74" type="noConversion"/>
  </si>
  <si>
    <t xml:space="preserve">114年度
核定金額           </t>
    <phoneticPr fontId="74" type="noConversion"/>
  </si>
  <si>
    <t xml:space="preserve">115年度
需求金額               </t>
    <phoneticPr fontId="74" type="noConversion"/>
  </si>
  <si>
    <t>資訊安全管理制度(ISMS)維護及驗證暨個人資料保護管理制度(PIMS)導入</t>
    <phoneticPr fontId="74" type="noConversion"/>
  </si>
  <si>
    <t>國研處</t>
    <phoneticPr fontId="74" type="noConversion"/>
  </si>
  <si>
    <t>專業服務費-學術演講活動</t>
    <phoneticPr fontId="74" type="noConversion"/>
  </si>
  <si>
    <t>專業服務費</t>
    <phoneticPr fontId="74" type="noConversion"/>
  </si>
  <si>
    <t>獎勵聘用身障人員獎勵費</t>
    <phoneticPr fontId="74" type="noConversion"/>
  </si>
  <si>
    <r>
      <t>專項計畫</t>
    </r>
    <r>
      <rPr>
        <b/>
        <sz val="14"/>
        <color rgb="FF008080"/>
        <rFont val="微軟正黑體"/>
        <family val="2"/>
        <charset val="136"/>
      </rPr>
      <t>(請參酌114年度分配之專項計畫)</t>
    </r>
    <phoneticPr fontId="74" type="noConversion"/>
  </si>
  <si>
    <t>114年度                 核定數</t>
    <phoneticPr fontId="74" type="noConversion"/>
  </si>
  <si>
    <t>115年度                        需求數</t>
    <phoneticPr fontId="74" type="noConversion"/>
  </si>
  <si>
    <r>
      <t>一般（常年例行性、經常性）業務請本零基預算精神檢討，如已於分配之基本額度內支應者，請勿再填列。</t>
    </r>
    <r>
      <rPr>
        <sz val="12"/>
        <color rgb="FFFF0000"/>
        <rFont val="微軟正黑體"/>
        <family val="2"/>
        <charset val="136"/>
      </rPr>
      <t>近年學校人事費、維護費及資通安全逐年遞增，致可分配額度減少，請</t>
    </r>
    <r>
      <rPr>
        <b/>
        <u/>
        <sz val="12"/>
        <color rgb="FFFF0000"/>
        <rFont val="微軟正黑體"/>
        <family val="2"/>
        <charset val="136"/>
      </rPr>
      <t>各單位填列各項需求總額度以不超過上年度額度為原則，並排列優先順序</t>
    </r>
    <r>
      <rPr>
        <sz val="12"/>
        <color rgb="FF000000"/>
        <rFont val="微軟正黑體"/>
        <family val="2"/>
        <charset val="136"/>
      </rPr>
      <t>，倘若有縮減業務者請確實檢討後填列。</t>
    </r>
    <phoneticPr fontId="74" type="noConversion"/>
  </si>
  <si>
    <t xml:space="preserve">114年度        合約金額   </t>
    <phoneticPr fontId="74" type="noConversion"/>
  </si>
  <si>
    <t>115年度        預算需求</t>
    <phoneticPr fontId="74" type="noConversion"/>
  </si>
  <si>
    <r>
      <t>1.本表請各單位填列後，依「本校經常門預算分配使用要點」規定</t>
    </r>
    <r>
      <rPr>
        <b/>
        <sz val="13"/>
        <color rgb="FF000000"/>
        <rFont val="微軟正黑體"/>
        <family val="2"/>
        <charset val="136"/>
      </rPr>
      <t>送總務處彙整</t>
    </r>
    <r>
      <rPr>
        <sz val="13"/>
        <color rgb="FF000000"/>
        <rFont val="微軟正黑體"/>
        <family val="2"/>
        <charset val="136"/>
      </rPr>
      <t xml:space="preserve">全校延續性定期維護合約項目。
</t>
    </r>
    <r>
      <rPr>
        <sz val="13"/>
        <color rgb="FFFF0000"/>
        <rFont val="微軟正黑體"/>
        <family val="2"/>
        <charset val="136"/>
      </rPr>
      <t>2.114年度請填寫實際合約金額，若114年度維護費用已訂定合約，請填寫</t>
    </r>
    <r>
      <rPr>
        <b/>
        <u/>
        <sz val="14"/>
        <color rgb="FFFF0000"/>
        <rFont val="微軟正黑體"/>
        <family val="2"/>
        <charset val="136"/>
      </rPr>
      <t>當年度應付款項之金額</t>
    </r>
    <r>
      <rPr>
        <sz val="13"/>
        <color rgb="FFFF0000"/>
        <rFont val="微軟正黑體"/>
        <family val="2"/>
        <charset val="136"/>
      </rPr>
      <t>。
3.檢附114年度定期維護費分配數(詳表4-1)供參。</t>
    </r>
    <phoneticPr fontId="74" type="noConversion"/>
  </si>
  <si>
    <t>114年度延續性定期維護費分配核定表</t>
    <phoneticPr fontId="80" type="noConversion"/>
  </si>
  <si>
    <t>113年
核定數</t>
    <phoneticPr fontId="80" type="noConversion"/>
  </si>
  <si>
    <t>114年
核定數</t>
    <phoneticPr fontId="80" type="noConversion"/>
  </si>
  <si>
    <t>需求數</t>
  </si>
  <si>
    <t>1.113年採購金額為75萬，維護比例以11％計算，需8萬2500元整。
2.保固期至114年7月18日，預估自114年7月至12月經費為4萬1250元整</t>
    <phoneticPr fontId="74" type="noConversion"/>
  </si>
  <si>
    <t>為強化資安維護(包括個人資料的加密處理，隱碼處理、異地備援等)，需要定期進行維護作業。</t>
    <phoneticPr fontId="74" type="noConversion"/>
  </si>
  <si>
    <t>提供申請悠遊卡學生證掛失服務(因應資安需求，系統重新建置)預算為80萬元整，預先估算維護比例以10%計算，8萬元整。</t>
    <phoneticPr fontId="74" type="noConversion"/>
  </si>
  <si>
    <t>課程地圖暨學生學習成效系統（含教學評量及課程回饋）</t>
    <phoneticPr fontId="80" type="noConversion"/>
  </si>
  <si>
    <t>1.本處自102年起因應校務評鑑需求，開始擴充課程地圖系統，將學生學習成效相關指標建置於系統中，並於105年完成教師教學評量系統及課程回饋系統之建置。
2.前開各項擴充系統之合約金額總計為220萬7600元整，維護比例以11％計算，需24萬2836元整。</t>
    <phoneticPr fontId="74" type="noConversion"/>
  </si>
  <si>
    <t>本網站因涉教師研習及TA個人資料，必須增加系統功能以符合資通普級基準，故調整維護費用</t>
    <phoneticPr fontId="74" type="noConversion"/>
  </si>
  <si>
    <t>114年維護費增加之原因為112年11月新增資安系統防護，當時合約提供免費一年保固已到期。因此114年維護費為總決標價(58萬7千元)之15%，金額為88,050元。</t>
  </si>
  <si>
    <t>維護合約簽訂2年(113至114年)</t>
  </si>
  <si>
    <t>本項目併入計網中心網路主幹設備維護合約，經費由總務處編列經費支用。</t>
  </si>
  <si>
    <t>郵務管理系統</t>
    <phoneticPr fontId="80" type="noConversion"/>
  </si>
  <si>
    <t>維護合約自113年9月1日至114年12月31日</t>
  </si>
  <si>
    <t>全校消防安全設備維護保養15萬元及檢修申報15萬元。</t>
    <phoneticPr fontId="80" type="noConversion"/>
  </si>
  <si>
    <t>全校消防安全設備檢修後缺失改善項目開口契約70萬元。</t>
    <phoneticPr fontId="80" type="noConversion"/>
  </si>
  <si>
    <t>學人會館電梯保養</t>
  </si>
  <si>
    <t>因114年招待所無營業</t>
    <phoneticPr fontId="80" type="noConversion"/>
  </si>
  <si>
    <t>國際會館電梯維護</t>
  </si>
  <si>
    <t>樂群樓電梯保養</t>
  </si>
  <si>
    <t>本電梯於114年4月10日保固期滿，114年5月~12月之保養費以每月4500元估算，故114年保養費用為36000元</t>
  </si>
  <si>
    <t>1.113年度契約金額為402,000元。
2.114年度預算需求為427,870元(114年1-6月契約金額為201,000元，114年7-12月估價金額為226,870元)。</t>
  </si>
  <si>
    <t>113/7/1-114/6/30合約金額為663,000元，114/7/1-116/6/30合約金額為1,382,000元，故114年預算金額為691,000元(含中級資通安全功能項目，不含伺服器、資料庫與網路之管理維護與防護作業)。配合資安政策，所需新增或調整項目。</t>
  </si>
  <si>
    <t xml:space="preserve">  74,755(季)*2+74,755*2*1.3</t>
    <phoneticPr fontId="80" type="noConversion"/>
  </si>
  <si>
    <t>69,411.67(季)*2+69,411.67*2*1.3</t>
    <phoneticPr fontId="80" type="noConversion"/>
  </si>
  <si>
    <t>預計114年暑期更換空調主機，於更換前為維護空氣品質，定期保養及投藥。(更換後無需支應維護費用)</t>
  </si>
  <si>
    <t>Jumper資源探索平臺系統維護(含遠端認證)</t>
    <phoneticPr fontId="80" type="noConversion"/>
  </si>
  <si>
    <t>資源探索平臺系統年度維護，含資通系統防護基準及弱點掃描修補等資安相關維護。</t>
  </si>
  <si>
    <t>圖書館自動化系統維護，配合資安進行弱點掃描、災害復原演練</t>
  </si>
  <si>
    <t>配合教務處教發中心辦理系統升級作業114年為保固期。</t>
  </si>
  <si>
    <t xml:space="preserve">因網路維護設備增加(中繼交換器20台，邊際交換器40台等)，需增加維運費用 </t>
  </si>
  <si>
    <t>求真樓K305主機房不斷電系統維護</t>
  </si>
  <si>
    <t>求真樓機房維護(113年包含英才樓冷氣，於114年移至英才樓機房設備定期維護案)</t>
  </si>
  <si>
    <t>英才樓R608門禁、監視主機、不斷電、消防、環控系統、冷氣定期維護</t>
  </si>
  <si>
    <t>超融合基礎架構平台虛擬機維護</t>
    <phoneticPr fontId="80" type="noConversion"/>
  </si>
  <si>
    <t>原雲端作業平台維護</t>
  </si>
  <si>
    <t>維護之公版網站數量由35站增至62站，主機由一部擴增為兩部</t>
  </si>
  <si>
    <t>新增112年度資安提升案保固到期納入維護範圍</t>
  </si>
  <si>
    <t>新增招生報名系統、公文系統、校園資訊系統、公版網站、E化教學及校首頁系統主機維運</t>
    <phoneticPr fontId="80" type="noConversion"/>
  </si>
  <si>
    <t>職涯歷程：111年度台系統建置。(保固1.5年免維護費，第2年始編列系統維護費約15%)
畢業生問卷平台：111年度系統升級改版維護範圍。(第一年免維護費，第二年始編列系統維護費約15%)</t>
    <phoneticPr fontId="80" type="noConversion"/>
  </si>
  <si>
    <t>為符合資訊安全相關法規規定，需增加因應措施而生之費用</t>
    <phoneticPr fontId="80" type="noConversion"/>
  </si>
  <si>
    <t>合約期限112/7/1-114/6/30共2年
114年因各項成本調漲並配合審計部系統增加功能致增加費用，114年1-6月$330,000+114年7-12月$391,445=721,445元</t>
    <phoneticPr fontId="80" type="noConversion"/>
  </si>
  <si>
    <t>預計簽定114年一年合約
配合資通安全相關規定，獎補助系統維護費需求增加。
每年3/1-15日全校教師皆會上系統填報申請。</t>
  </si>
  <si>
    <t>校訊系統</t>
    <phoneticPr fontId="80" type="noConversion"/>
  </si>
  <si>
    <t>二年期合約總價為101,000元
校訊電子系統維護管理</t>
  </si>
  <si>
    <t>為配合資通安全相關規定。</t>
  </si>
  <si>
    <t>加強資安維護等功能</t>
  </si>
  <si>
    <t>學報租用華藝系統進行投審稿作業</t>
    <phoneticPr fontId="80" type="noConversion"/>
  </si>
  <si>
    <t>113/5/1-116/4/30
三年合約，一年20000元</t>
    <phoneticPr fontId="80" type="noConversion"/>
  </si>
  <si>
    <t>小詠絮樓增設無障礙寢室工程</t>
    <phoneticPr fontId="80" type="noConversion"/>
  </si>
  <si>
    <t>小詠絮樓無障礙寢室間數不足，不符合建築法及身障法規定，經提報計畫書至教育部爭取補助經費，教育部補助180萬元，故本校仍須籌編剩餘款20萬元。</t>
    <phoneticPr fontId="80" type="noConversion"/>
  </si>
  <si>
    <t>英才校區簡易教室拆除工程</t>
    <phoneticPr fontId="80" type="noConversion"/>
  </si>
  <si>
    <t>科教系</t>
    <phoneticPr fontId="80" type="noConversion"/>
  </si>
  <si>
    <t>科學樓屋頂及露臺防水工程</t>
    <phoneticPr fontId="80" type="noConversion"/>
  </si>
  <si>
    <t>總務處營繕組</t>
    <phoneticPr fontId="80" type="noConversion"/>
  </si>
  <si>
    <t>民生路眷舍區X102、X103空間戶外木地板維修工程</t>
    <phoneticPr fontId="80" type="noConversion"/>
  </si>
  <si>
    <t>數教系</t>
  </si>
  <si>
    <t>數學樓廁所修繕</t>
    <phoneticPr fontId="80" type="noConversion"/>
  </si>
  <si>
    <t>美術系</t>
    <phoneticPr fontId="80" type="noConversion"/>
  </si>
  <si>
    <t>美術樓頂樓防水工程(含設計監造)</t>
    <phoneticPr fontId="80" type="noConversion"/>
  </si>
  <si>
    <t>英語學系</t>
  </si>
  <si>
    <t>整修勤樸樓F304教室天花板、牆壁、地板(含設計裝修)</t>
    <phoneticPr fontId="80" type="noConversion"/>
  </si>
  <si>
    <t>學務處體育室</t>
    <phoneticPr fontId="80" type="noConversion"/>
  </si>
  <si>
    <t>中正樓、操場、莘學球場等運動場地照明投射燈修繕</t>
    <phoneticPr fontId="80" type="noConversion"/>
  </si>
  <si>
    <t>中正樓櫸木地板重新上蠟</t>
    <phoneticPr fontId="80" type="noConversion"/>
  </si>
  <si>
    <t>英才校區簡易教室為使用權5年之建築物，現逾使用期限屬違章建築，並經教育部列管拆除在案，原規劃於體育館興建時併同拆除，現體育館興建計畫暫緩執行4年，且簡易教室失修不堪使用，為避免該建物發生公共安全意外，故編列預算進行拆除。</t>
    <phoneticPr fontId="80" type="noConversion"/>
  </si>
  <si>
    <t>科學樓屋頂及露臺漏水嚴重，經多次修補但仍無法改善，已影響科學樓三樓教室、實驗場所、貴重儀器室與教師研究室等場所使用。</t>
    <phoneticPr fontId="80" type="noConversion"/>
  </si>
  <si>
    <t>戶外木地板長期受雨水侵蝕，導致木頭腐爛、鐵釘外露，多處木地板接縫處已有踩空之慮，恐危及往來校園操場之師生或外來人士安全。</t>
    <phoneticPr fontId="80" type="noConversion"/>
  </si>
  <si>
    <t>數學樓廁所老舊</t>
    <phoneticPr fontId="80" type="noConversion"/>
  </si>
  <si>
    <t>美術樓6樓H601H602教室多次漏水導致輕鋼架天花板坍塌,H604人文學院院長教師研究室天花板牆壁壁癌嚴重,H604英語系陳怡安老師計畫研究室壁癌嚴重已於103年簡易防水工程修繕，為解決漏水壁癌問題，擬辦理頂樓防水改善工程。</t>
    <phoneticPr fontId="80" type="noConversion"/>
  </si>
  <si>
    <t>該間原口譯教室因長久漏水地板損壞，且因設備年久已損壞，為維護教學品質，急需整修</t>
    <phoneticPr fontId="80" type="noConversion"/>
  </si>
  <si>
    <t>本校運動場地照明投射燈供校內人員體育課程、球隊訓練以及學校重大慶典等活動使用，因使用頻繁導致投射燈已損毀不堪使用，為維護校園通行安全，擬修繕照明投射燈以維持基本亮度，提供更安全完善空間，目前本校運動場館照明現況如下：
1.中正樓一樓體育館照明原共裝設55盞投射燈，目前僅剩30盞照明投射燈可使用，且亮度因呈現光衰現象，影響重大活動辦理。
2.操場照明原裝設4座投射燈座，每座燈座6盞投射燈，共計24盞投射燈，目前僅剩9盞照明投射燈可使用，嚴重影響通行及夜間運動安全。
3.莘學球場原裝設16盞投射燈，目前有4盞照明投射燈故障，且其中2盞照明投射燈降落，燈具開關箱每逢雨天必滲水導致跳電，以致操作安全上有極大的風險。</t>
    <phoneticPr fontId="80" type="noConversion"/>
  </si>
  <si>
    <t>本校中正樓體育館供體育課程教學、運動代表隊訓練以及辦理重大慶典等活動使用，因使用頻繁導致櫸木地板表面已磨損嚴重，容易有打滑情形，嚴重影響到課程進行及運動賽事活動辦理，擬提將木地板重新上蠟以維持地板基本止滑效果，減少意外發生機率。</t>
    <phoneticPr fontId="80" type="noConversion"/>
  </si>
  <si>
    <t>1.114年度第1次校務基金管理委員會審議114年度概算，該會議決議重大修繕編列1,721萬6千元(修繕535萬元、遞延1,186萬6千元)。                                                                             
2.施工順序由總務處決定。</t>
    <phoneticPr fontId="74" type="noConversion"/>
  </si>
  <si>
    <t>個人電腦(含螢幕)</t>
  </si>
  <si>
    <t>新進教師電腦及印表機/臨時電腦汰換</t>
  </si>
  <si>
    <t>核心交換器</t>
  </si>
  <si>
    <t>第三層交換器</t>
  </si>
  <si>
    <t>儲存設備</t>
  </si>
  <si>
    <t>無線網路基地台</t>
  </si>
  <si>
    <t>供電型交換器</t>
  </si>
  <si>
    <t>無線網路基地台控制器</t>
  </si>
  <si>
    <t>汰換K303A、K301A電腦教室電腦109.9.18、110.11.2購置</t>
    <phoneticPr fontId="74" type="noConversion"/>
  </si>
  <si>
    <t>汰換kK303A、K301A電腦教室電腦109.9.18、110.11.2購置</t>
    <phoneticPr fontId="74" type="noConversion"/>
  </si>
  <si>
    <t>1.提供115年新進教師申請使用
2.未編列115年度汰換，但經評估已無法更新至windows11之行政電腦</t>
    <phoneticPr fontId="74" type="noConversion"/>
  </si>
  <si>
    <t>汰換主任、高教深耕專任助理電腦，購置日期105.11.01*2台</t>
    <phoneticPr fontId="74" type="noConversion"/>
  </si>
  <si>
    <t>新增，建立骨幹網路備援機制</t>
    <phoneticPr fontId="74" type="noConversion"/>
  </si>
  <si>
    <t>新增，建立骨幹網路備援機制及新增英才校區機房lay3交換器</t>
    <phoneticPr fontId="74" type="noConversion"/>
  </si>
  <si>
    <t>新增，擴充超融合儲存設備</t>
    <phoneticPr fontId="74" type="noConversion"/>
  </si>
  <si>
    <t>新增，增強教育樓、中正樓、樂群樓、求真樓、環境樓、英才校區無線網路訊號</t>
    <phoneticPr fontId="74" type="noConversion"/>
  </si>
  <si>
    <t>新增，求真3F、8F、教育樓5G 48port供電型交換器</t>
    <phoneticPr fontId="74" type="noConversion"/>
  </si>
  <si>
    <t>汰換102年10月購置之設備</t>
  </si>
  <si>
    <t>汰換103.01.22購置之筆電，預計放置教務處註冊組供參與各項會議使用</t>
    <phoneticPr fontId="74" type="noConversion"/>
  </si>
  <si>
    <t>1.軍訓室：汰換電腦*2台（原購置時間為106年8月、107车8月），置於軍訓室提供行政辦公用。
2.諮商中心：汰換電腦*1台（原購置時間為107年6月、107车8月），置於諮商中心供行政辦公、學生登錄諮商系統之用。</t>
    <phoneticPr fontId="74" type="noConversion"/>
  </si>
  <si>
    <t>個人電腦(不含螢幕)</t>
  </si>
  <si>
    <t>1.汰換職安人員電腦，處理速度緩慢，原購置日期為108年9月25日。2.汰換職護電腦，現況使用易當機，原購置日期為106年12月25日。</t>
    <phoneticPr fontId="74" type="noConversion"/>
  </si>
  <si>
    <t>汰換104年11月、105年11月及106年9月電腦，預計放置警衛室(緊急求救、監視)及R116會議室。</t>
    <phoneticPr fontId="74" type="noConversion"/>
  </si>
  <si>
    <t xml:space="preserve">教育部電子交換生發系統(Botvue共用收發平台)主機及備用機(皆不含螢幕) (汰換，原電腦購置日期:107年11月14日)，文書組
</t>
    <phoneticPr fontId="74" type="noConversion"/>
  </si>
  <si>
    <t>校務、行政會議紀錄用(汰換，原購置日期為100年9月8日)，文書組</t>
    <phoneticPr fontId="74" type="noConversion"/>
  </si>
  <si>
    <t>汰換(1台107/8/28購置)(4台108/5/25購置)電腦，總務處營繕組行政用
*刪除2台工讀生使用</t>
    <phoneticPr fontId="74" type="noConversion"/>
  </si>
  <si>
    <t xml:space="preserve">汰換舊電腦。
國研處1部(處長)電腦於107年10月購置；
國際組3部電腦分別於107年10月、108年5月及108年9月購置；學發組1部電腦於106年8月購置；產學組1部電腦於108年9月購置。
(皆為承辦人使用)
</t>
    <phoneticPr fontId="74" type="noConversion"/>
  </si>
  <si>
    <t>新購置，預計放置圖書館提供師生學習並運用AI工具</t>
  </si>
  <si>
    <t>汰換印表機
1.購置103.4.25，預計放置圖書館一樓櫃檯，提供流通櫃檯使用
2.購置106.4.6，預計放置館長辦公室使用。</t>
    <phoneticPr fontId="74" type="noConversion"/>
  </si>
  <si>
    <t xml:space="preserve">汰舊換新
購置時間:106年8月(2台)、106年9月(1台)
預計放置地點:秘書室
用途:辦公使用
</t>
    <phoneticPr fontId="74" type="noConversion"/>
  </si>
  <si>
    <t>1.汰換，購置年月如下：
(1)3台為109年9月18日購買。年限4年。
(2)1台為109年12月22日購買。年限4年。 
2.4台皆置放於人事室，供各承辦人員個人使用。</t>
    <phoneticPr fontId="74" type="noConversion"/>
  </si>
  <si>
    <t>特教系</t>
    <phoneticPr fontId="74" type="noConversion"/>
  </si>
  <si>
    <t xml:space="preserve">汰換1臺（107年6月購置）。放置地點：M203教室。
</t>
    <phoneticPr fontId="74" type="noConversion"/>
  </si>
  <si>
    <t>新增2臺、汰換1臺（104年8月購置）。放置地點：孫世恒老師研究室、林姿杏老師研究室、王欣宜老師研究室</t>
  </si>
  <si>
    <t>汰換1臺（106年3月購置)。放置地點：K701木工教室</t>
  </si>
  <si>
    <t>汰換3臺
G202教室(106年3月購置)、林靜兒老師研究室（107年9月購置）、張碧峰老師研究室（101年4月購置）</t>
    <phoneticPr fontId="74" type="noConversion"/>
  </si>
  <si>
    <t>汰舊換新3臺。購置日期：104年12月31日、109年3月4日、109年5月7日</t>
  </si>
  <si>
    <t>汰舊換新1臺。
購置日期：108年6月10日</t>
  </si>
  <si>
    <t>彩色印表機</t>
  </si>
  <si>
    <t>Ipad air</t>
  </si>
  <si>
    <t>汰換，1.購置年月:105年4月13日，預計放置:F403b，用途:教學；2.購置年月:106年6月7日，預計放置:F403b，用途:教學；3.購置年月:106年6月7日，預計放置:F403b，用途:教學</t>
  </si>
  <si>
    <t>汰換，1.購置年月:104年4月16日，預計放置:F403b，用途:教學；2.購置年月:106年5月24日，預計放置:F403b，用途:研究室使用</t>
  </si>
  <si>
    <t>汰換，購置年月:106年11月26日，預計放置:F403b，用途:行政</t>
  </si>
  <si>
    <t>汰換，1.(3臺)購置年月:108年1月28日，預計放置:F303辦公室，用途:教學；2.107年12月13日，預計放置:F303辦公室，用途:教學</t>
  </si>
  <si>
    <t>1.汰舊換新(1011016購入，放置地點：K831 高瑋謙老師研究室)
2.汰舊換新(1030317購入，放置地點：K822 蔡喬育老師研究室)</t>
    <phoneticPr fontId="74" type="noConversion"/>
  </si>
  <si>
    <t>汰舊換新(1051006購入，放置地點：K820 王珩老師研究室)</t>
    <phoneticPr fontId="74" type="noConversion"/>
  </si>
  <si>
    <t>美術系</t>
    <phoneticPr fontId="74" type="noConversion"/>
  </si>
  <si>
    <t>1.汰換莊明中老師H504研究室
2.汰換魏炎順老師K3805研究室
3.汰換康敏嵐老師H401設計教室</t>
    <phoneticPr fontId="74" type="noConversion"/>
  </si>
  <si>
    <t>台語系</t>
    <phoneticPr fontId="74" type="noConversion"/>
  </si>
  <si>
    <t>1台，汰換(3140101-03-0010247)，已逾使用年限(購置日期：108年3月13日，使用年限4年)，置於F102辦公室。行政及教學用電腦。</t>
    <phoneticPr fontId="74" type="noConversion"/>
  </si>
  <si>
    <t>1台，汰換(3140101-03-0008635)，已逾使用年限(購置日期：106年2月22日，使用年限4年)，置於F102辦公室。教學及招生考試評分等使用</t>
    <phoneticPr fontId="74" type="noConversion"/>
  </si>
  <si>
    <t>個人電腦(不螢幕)</t>
    <phoneticPr fontId="74" type="noConversion"/>
  </si>
  <si>
    <t>系辦公室行政用及研究生研究室汰舊換新(原106年5月3台、107年5月1台、107年9月1台購置)</t>
    <phoneticPr fontId="74" type="noConversion"/>
  </si>
  <si>
    <t>汰舊換新(原106年4月1台購置)</t>
    <phoneticPr fontId="74" type="noConversion"/>
  </si>
  <si>
    <t>汰換電腦3140101-03序號6224購買日期102.04.09，放置N201系辦供教師上課、學生活動使用</t>
  </si>
  <si>
    <t>汰換電腦3140101-03序號7587購買日期104.8.17，行政辦公用</t>
  </si>
  <si>
    <t>科學樓D306教師研究室教學使用(汰舊換新)</t>
  </si>
  <si>
    <t>汰換R408A教室2台，供學生繪圖、模型設計用電腦(104年6月5日、105年3月28日購置)
汰換R407A教室1台，供學生上課、討論使用(108年2月11日購置)</t>
  </si>
  <si>
    <t>汰換2台，供教學研究、參訪活動、召開會議時使用(103年5月5日購置)
新購1台-教學研究、參訪活動、召開會議時使用</t>
  </si>
  <si>
    <t>文創事經</t>
    <phoneticPr fontId="74" type="noConversion"/>
  </si>
  <si>
    <t>汰舊換新(購置日期1040806 )，辦公室電腦汰舊換新。</t>
  </si>
  <si>
    <t>汰舊換新(購置日期1091008 )，辦公室電腦汰舊換新</t>
  </si>
  <si>
    <t>新購。新增師生上課、參訪活動、會議使用。</t>
  </si>
  <si>
    <t>汰換學生研究室(汰換107年2月23日)桌機，供學生使用</t>
    <phoneticPr fontId="74" type="noConversion"/>
  </si>
  <si>
    <t>電腦教室新增軟體</t>
  </si>
  <si>
    <t>校園資訊系統擴充</t>
  </si>
  <si>
    <t>更新校園資訊系統</t>
  </si>
  <si>
    <t>GKP維運管理平台</t>
  </si>
  <si>
    <t>無線網路管理系統</t>
  </si>
  <si>
    <t>IBM Guardium</t>
  </si>
  <si>
    <t>新增伺服器遠端監控管理機制</t>
  </si>
  <si>
    <t>新增無線網路管理系統使用授權</t>
  </si>
  <si>
    <t>新增，供校園資訊系統資料庫使用，可防止對資料庫的破壞、惡意存取、偷竊資料，及時進行非法存取阻斷。控制對資料庫中資料的存取。滿足個資法、合規與稽核的要求，透過Agent的採集、分析、識別，即時監控網路中資料庫的所有存取操作。</t>
    <phoneticPr fontId="74" type="noConversion"/>
  </si>
  <si>
    <t>總務處</t>
    <phoneticPr fontId="74" type="noConversion"/>
  </si>
  <si>
    <t>學術研究獎補助系統開發</t>
    <phoneticPr fontId="74" type="noConversion"/>
  </si>
  <si>
    <t>為鼓勵本校教師積極參與學術研究活動、提升本校科技水準，依據國立大學校院推動科技研究發展經費使用要點及相關規定，訂定國立臺中教育大學學術研究獎補助要點。因原系統廠商針對資安部分之處理有所疑慮致無法全部配合調整，故預計另開發系統以便本校教師得以順利於每年3月1日至3月15日線上申請。</t>
    <phoneticPr fontId="74" type="noConversion"/>
  </si>
  <si>
    <t>Easy test線上學習測驗平台 新制多益口說寫作題庫</t>
    <phoneticPr fontId="74" type="noConversion"/>
  </si>
  <si>
    <t>擴充題庫，提供全校師生線上練習多益口說及寫作測驗使用，放於R307室。</t>
    <phoneticPr fontId="74" type="noConversion"/>
  </si>
  <si>
    <t>新增，應用於統計課程教學使用與研究生論文撰寫分析使用
保留1套。將由主計室調整諮心系115年度之設備費經費(減少分配2.5萬)</t>
    <phoneticPr fontId="7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</si>
</sst>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1" formatCode="_-* #,##0_-;\-* #,##0_-;_-* &quot;-&quot;_-;_-@_-"/>
    <numFmt numFmtId="44" formatCode="_-&quot;$&quot;* #,##0.00_-;\-&quot;$&quot;* #,##0.00_-;_-&quot;$&quot;* &quot;-&quot;??_-;_-@_-"/>
    <numFmt numFmtId="43" formatCode="_-* #,##0.00_-;\-* #,##0.00_-;_-* &quot;-&quot;??_-;_-@_-"/>
    <numFmt numFmtId="176" formatCode="\ #,##0.00\ ;\-#,##0.00\ ;\-00\ ;\ @\ "/>
    <numFmt numFmtId="177" formatCode="[$$]#,##0.00\ ;\-[$$]#,##0.00\ ;[$$]\-00\ ;\ @\ "/>
    <numFmt numFmtId="178" formatCode="\ 0\ ;&quot; \\\-&quot;0\ ;&quot; - &quot;;\ @\ "/>
    <numFmt numFmtId="179" formatCode="\ #,##0.00\ ;&quot; \\\-&quot;#,##0.00\ ;\-00\ ;\ @\ "/>
    <numFmt numFmtId="180" formatCode="&quot; \&quot;0\ ;&quot; \\\\-&quot;0\ ;&quot; \- &quot;;\ @\ "/>
    <numFmt numFmtId="181" formatCode="&quot; \&quot;#,##0.00\ ;&quot; \\\\-&quot;#,##0.00\ ;&quot; \-&quot;00\ ;\ @\ "/>
    <numFmt numFmtId="182" formatCode="\ 0\ ;\-0\ ;\-00\ ;\ @\ "/>
    <numFmt numFmtId="183" formatCode="0\ "/>
    <numFmt numFmtId="184" formatCode="\ 0\ ;\-0\ ;&quot; - &quot;;\ @\ "/>
    <numFmt numFmtId="185" formatCode="0\ ;\(0\)"/>
    <numFmt numFmtId="186" formatCode="0\ ;[Red]\(0\)"/>
    <numFmt numFmtId="187" formatCode="\ #,##0\ ;\-#,##0\ ;\-00\ ;\ @\ "/>
    <numFmt numFmtId="188" formatCode="_-* #,##0_-;\-* #,##0_-;_-* &quot;-&quot;??_-;_-@_-"/>
    <numFmt numFmtId="189" formatCode="#,##0_ "/>
    <numFmt numFmtId="190" formatCode="#,##0_);[Red]\(#,##0\)"/>
    <numFmt numFmtId="191" formatCode="0_);[Red]\(0\)"/>
    <numFmt numFmtId="192" formatCode="&quot;$&quot;#,##0_);[Red]\(&quot;$&quot;#,##0\)"/>
    <numFmt numFmtId="194" formatCode="\ #,##0.0\ ;\-#,##0.0\ ;\-00\ ;\ @\ "/>
  </numFmts>
  <fonts count="95">
    <font>
      <sz val="12"/>
      <color rgb="FF000000"/>
      <name val="新細明體"/>
      <charset val="136"/>
    </font>
    <font>
      <sz val="12"/>
      <color rgb="FFFFFFFF"/>
      <name val="新細明體"/>
      <family val="1"/>
      <charset val="136"/>
    </font>
    <font>
      <sz val="12"/>
      <color rgb="FF000000"/>
      <name val="Times New Roman"/>
      <family val="1"/>
    </font>
    <font>
      <sz val="12"/>
      <color rgb="FF000000"/>
      <name val="掉葡羹"/>
      <charset val="136"/>
    </font>
    <font>
      <sz val="12"/>
      <color rgb="FF993300"/>
      <name val="新細明體"/>
      <family val="1"/>
      <charset val="136"/>
    </font>
    <font>
      <b/>
      <sz val="12"/>
      <color rgb="FF000000"/>
      <name val="新細明體"/>
      <family val="1"/>
      <charset val="136"/>
    </font>
    <font>
      <sz val="12"/>
      <color rgb="FF008000"/>
      <name val="新細明體"/>
      <family val="1"/>
      <charset val="136"/>
    </font>
    <font>
      <b/>
      <sz val="12"/>
      <color rgb="FFFF9900"/>
      <name val="新細明體"/>
      <family val="1"/>
      <charset val="136"/>
    </font>
    <font>
      <sz val="12"/>
      <color rgb="FFFF9900"/>
      <name val="新細明體"/>
      <family val="1"/>
      <charset val="136"/>
    </font>
    <font>
      <i/>
      <sz val="12"/>
      <color rgb="FF808080"/>
      <name val="新細明體"/>
      <family val="1"/>
      <charset val="136"/>
    </font>
    <font>
      <b/>
      <sz val="15"/>
      <color rgb="FF003366"/>
      <name val="新細明體"/>
      <family val="1"/>
      <charset val="136"/>
    </font>
    <font>
      <b/>
      <sz val="13"/>
      <color rgb="FF003366"/>
      <name val="新細明體"/>
      <family val="1"/>
      <charset val="136"/>
    </font>
    <font>
      <b/>
      <sz val="11"/>
      <color rgb="FF003366"/>
      <name val="新細明體"/>
      <family val="1"/>
      <charset val="136"/>
    </font>
    <font>
      <b/>
      <sz val="18"/>
      <color rgb="FF003366"/>
      <name val="新細明體"/>
      <family val="1"/>
      <charset val="136"/>
    </font>
    <font>
      <sz val="12"/>
      <color rgb="FF333399"/>
      <name val="新細明體"/>
      <family val="1"/>
      <charset val="136"/>
    </font>
    <font>
      <b/>
      <sz val="12"/>
      <color rgb="FF333333"/>
      <name val="新細明體"/>
      <family val="1"/>
      <charset val="136"/>
    </font>
    <font>
      <b/>
      <sz val="12"/>
      <color rgb="FFFFFFFF"/>
      <name val="新細明體"/>
      <family val="1"/>
      <charset val="136"/>
    </font>
    <font>
      <sz val="12"/>
      <color rgb="FF800080"/>
      <name val="新細明體"/>
      <family val="1"/>
      <charset val="136"/>
    </font>
    <font>
      <sz val="12"/>
      <color rgb="FFFF0000"/>
      <name val="新細明體"/>
      <family val="1"/>
      <charset val="136"/>
    </font>
    <font>
      <sz val="12"/>
      <color rgb="FF000000"/>
      <name val="微軟正黑體"/>
      <family val="2"/>
      <charset val="136"/>
    </font>
    <font>
      <sz val="12"/>
      <color rgb="FF000000"/>
      <name val="微軟正黑體"/>
      <family val="2"/>
      <charset val="136"/>
    </font>
    <font>
      <u/>
      <sz val="16"/>
      <color rgb="FF000000"/>
      <name val="微軟正黑體"/>
      <family val="2"/>
      <charset val="136"/>
    </font>
    <font>
      <sz val="14"/>
      <color rgb="FF000000"/>
      <name val="微軟正黑體"/>
      <family val="2"/>
      <charset val="136"/>
    </font>
    <font>
      <sz val="14"/>
      <color rgb="FF000000"/>
      <name val="微軟正黑體"/>
      <family val="2"/>
      <charset val="136"/>
    </font>
    <font>
      <b/>
      <sz val="12"/>
      <color rgb="FF000000"/>
      <name val="微軟正黑體"/>
      <family val="2"/>
      <charset val="136"/>
    </font>
    <font>
      <sz val="12"/>
      <color rgb="FFFF0000"/>
      <name val="微軟正黑體"/>
      <family val="2"/>
      <charset val="136"/>
    </font>
    <font>
      <b/>
      <sz val="10"/>
      <color rgb="FFFF0000"/>
      <name val="微軟正黑體"/>
      <family val="2"/>
      <charset val="136"/>
    </font>
    <font>
      <sz val="8"/>
      <color rgb="FFA6A6A6"/>
      <name val="微軟正黑體"/>
      <family val="2"/>
      <charset val="136"/>
    </font>
    <font>
      <b/>
      <sz val="12"/>
      <color rgb="FFFF0000"/>
      <name val="微軟正黑體"/>
      <family val="2"/>
      <charset val="136"/>
    </font>
    <font>
      <b/>
      <u/>
      <sz val="12"/>
      <color rgb="FFFF0000"/>
      <name val="微軟正黑體"/>
      <family val="2"/>
      <charset val="136"/>
    </font>
    <font>
      <u/>
      <sz val="12"/>
      <color rgb="FF000000"/>
      <name val="微軟正黑體"/>
      <family val="2"/>
      <charset val="136"/>
    </font>
    <font>
      <sz val="12"/>
      <color rgb="FF000000"/>
      <name val="標楷體"/>
      <family val="4"/>
      <charset val="136"/>
    </font>
    <font>
      <sz val="11"/>
      <color rgb="FF000000"/>
      <name val="新細明體"/>
      <family val="1"/>
      <charset val="136"/>
    </font>
    <font>
      <sz val="20"/>
      <color rgb="FF000000"/>
      <name val="新細明體"/>
      <family val="1"/>
      <charset val="136"/>
    </font>
    <font>
      <u/>
      <sz val="26"/>
      <color rgb="FF000000"/>
      <name val="標楷體"/>
      <family val="4"/>
      <charset val="136"/>
    </font>
    <font>
      <sz val="16"/>
      <color rgb="FF000000"/>
      <name val="新細明體"/>
      <family val="1"/>
      <charset val="136"/>
    </font>
    <font>
      <sz val="24"/>
      <color rgb="FF000000"/>
      <name val="標楷體"/>
      <family val="4"/>
      <charset val="136"/>
    </font>
    <font>
      <sz val="24"/>
      <color rgb="FF000000"/>
      <name val="標楷體"/>
      <family val="4"/>
      <charset val="136"/>
    </font>
    <font>
      <b/>
      <sz val="16"/>
      <color rgb="FF000000"/>
      <name val="標楷體"/>
      <family val="4"/>
      <charset val="136"/>
    </font>
    <font>
      <b/>
      <sz val="11"/>
      <color rgb="FF000000"/>
      <name val="標楷體"/>
      <family val="4"/>
      <charset val="136"/>
    </font>
    <font>
      <b/>
      <sz val="18"/>
      <color rgb="FF000000"/>
      <name val="標楷體"/>
      <family val="4"/>
      <charset val="136"/>
    </font>
    <font>
      <sz val="18"/>
      <color rgb="FF000000"/>
      <name val="標楷體"/>
      <family val="4"/>
      <charset val="136"/>
    </font>
    <font>
      <sz val="20"/>
      <color rgb="FF000000"/>
      <name val="標楷體"/>
      <family val="4"/>
      <charset val="136"/>
    </font>
    <font>
      <sz val="20"/>
      <color rgb="FF000000"/>
      <name val="標楷體"/>
      <family val="4"/>
      <charset val="136"/>
    </font>
    <font>
      <b/>
      <sz val="16"/>
      <color rgb="FF000000"/>
      <name val="新細明體"/>
      <family val="1"/>
      <charset val="136"/>
    </font>
    <font>
      <sz val="16"/>
      <color rgb="FF000000"/>
      <name val="標楷體"/>
      <family val="4"/>
      <charset val="136"/>
    </font>
    <font>
      <sz val="14"/>
      <color rgb="FF000000"/>
      <name val="新細明體"/>
      <family val="1"/>
      <charset val="136"/>
    </font>
    <font>
      <u/>
      <sz val="12"/>
      <color rgb="FF0000FF"/>
      <name val="新細明體"/>
      <family val="1"/>
      <charset val="136"/>
    </font>
    <font>
      <sz val="15"/>
      <color rgb="FF000000"/>
      <name val="標楷體"/>
      <family val="4"/>
      <charset val="136"/>
    </font>
    <font>
      <sz val="14"/>
      <color rgb="FF000000"/>
      <name val="標楷體"/>
      <family val="4"/>
      <charset val="136"/>
    </font>
    <font>
      <sz val="13"/>
      <color rgb="FF000000"/>
      <name val="標楷體"/>
      <family val="4"/>
      <charset val="136"/>
    </font>
    <font>
      <b/>
      <sz val="20"/>
      <color rgb="FF000000"/>
      <name val="標楷體"/>
      <family val="4"/>
      <charset val="136"/>
    </font>
    <font>
      <b/>
      <sz val="14"/>
      <color rgb="FF000000"/>
      <name val="微軟正黑體"/>
      <family val="2"/>
      <charset val="136"/>
    </font>
    <font>
      <sz val="16"/>
      <color rgb="FF000000"/>
      <name val="微軟正黑體"/>
      <family val="2"/>
      <charset val="136"/>
    </font>
    <font>
      <b/>
      <sz val="14"/>
      <color rgb="FF008080"/>
      <name val="微軟正黑體"/>
      <family val="2"/>
      <charset val="136"/>
    </font>
    <font>
      <sz val="8"/>
      <color rgb="FF808080"/>
      <name val="微軟正黑體"/>
      <family val="2"/>
      <charset val="136"/>
    </font>
    <font>
      <u/>
      <sz val="18"/>
      <color rgb="FF000000"/>
      <name val="微軟正黑體"/>
      <family val="2"/>
      <charset val="136"/>
    </font>
    <font>
      <sz val="14"/>
      <color rgb="FFFF0000"/>
      <name val="微軟正黑體"/>
      <family val="2"/>
      <charset val="136"/>
    </font>
    <font>
      <b/>
      <sz val="11"/>
      <color rgb="FFFF0000"/>
      <name val="微軟正黑體"/>
      <family val="2"/>
      <charset val="136"/>
    </font>
    <font>
      <sz val="9"/>
      <color rgb="FF808080"/>
      <name val="微軟正黑體"/>
      <family val="2"/>
      <charset val="136"/>
    </font>
    <font>
      <sz val="18"/>
      <color rgb="FF000000"/>
      <name val="微軟正黑體"/>
      <family val="2"/>
      <charset val="136"/>
    </font>
    <font>
      <sz val="13"/>
      <color rgb="FF000000"/>
      <name val="微軟正黑體"/>
      <family val="2"/>
      <charset val="136"/>
    </font>
    <font>
      <b/>
      <sz val="13"/>
      <color rgb="FF000000"/>
      <name val="微軟正黑體"/>
      <family val="2"/>
      <charset val="136"/>
    </font>
    <font>
      <sz val="13"/>
      <color rgb="FFFF0000"/>
      <name val="微軟正黑體"/>
      <family val="2"/>
      <charset val="136"/>
    </font>
    <font>
      <b/>
      <u/>
      <sz val="14"/>
      <color rgb="FFFF0000"/>
      <name val="微軟正黑體"/>
      <family val="2"/>
      <charset val="136"/>
    </font>
    <font>
      <sz val="10"/>
      <color rgb="FF000000"/>
      <name val="標楷體"/>
      <family val="4"/>
      <charset val="136"/>
    </font>
    <font>
      <sz val="9"/>
      <color rgb="FF000000"/>
      <name val="標楷體"/>
      <family val="4"/>
      <charset val="136"/>
    </font>
    <font>
      <sz val="16"/>
      <color rgb="FF000000"/>
      <name val="標楷體"/>
      <family val="4"/>
      <charset val="136"/>
    </font>
    <font>
      <sz val="11"/>
      <color rgb="FF000000"/>
      <name val="標楷體"/>
      <family val="4"/>
      <charset val="136"/>
    </font>
    <font>
      <b/>
      <sz val="12"/>
      <color rgb="FF000000"/>
      <name val="標楷體"/>
      <family val="4"/>
      <charset val="136"/>
    </font>
    <font>
      <u/>
      <sz val="24"/>
      <color rgb="FF000000"/>
      <name val="標楷體"/>
      <family val="4"/>
      <charset val="136"/>
    </font>
    <font>
      <sz val="22"/>
      <color rgb="FF000000"/>
      <name val="標楷體"/>
      <family val="4"/>
      <charset val="136"/>
    </font>
    <font>
      <sz val="15"/>
      <color rgb="FF000000"/>
      <name val="標楷體"/>
      <family val="4"/>
      <charset val="136"/>
    </font>
    <font>
      <sz val="12"/>
      <color rgb="FF000000"/>
      <name val="新細明體"/>
      <family val="1"/>
      <charset val="136"/>
    </font>
    <font>
      <sz val="9"/>
      <name val="新細明體"/>
      <family val="1"/>
      <charset val="136"/>
    </font>
    <font>
      <sz val="12"/>
      <name val="新細明體"/>
      <family val="1"/>
      <charset val="136"/>
    </font>
    <font>
      <sz val="20"/>
      <name val="標楷體"/>
      <family val="4"/>
      <charset val="136"/>
    </font>
    <font>
      <u/>
      <sz val="20"/>
      <name val="標楷體"/>
      <family val="4"/>
      <charset val="136"/>
    </font>
    <font>
      <sz val="12"/>
      <name val="標楷體"/>
      <family val="4"/>
      <charset val="136"/>
    </font>
    <font>
      <sz val="18"/>
      <name val="標楷體"/>
      <family val="4"/>
      <charset val="136"/>
    </font>
    <font>
      <sz val="9"/>
      <name val="細明體"/>
      <family val="3"/>
      <charset val="136"/>
    </font>
    <font>
      <sz val="14"/>
      <name val="標楷體"/>
      <family val="4"/>
      <charset val="136"/>
    </font>
    <font>
      <sz val="8"/>
      <name val="標楷體"/>
      <family val="4"/>
      <charset val="136"/>
    </font>
    <font>
      <sz val="16"/>
      <name val="標楷體"/>
      <family val="4"/>
      <charset val="136"/>
    </font>
    <font>
      <sz val="13"/>
      <name val="標楷體"/>
      <family val="4"/>
      <charset val="136"/>
    </font>
    <font>
      <sz val="9"/>
      <name val="標楷體"/>
      <family val="4"/>
      <charset val="136"/>
    </font>
    <font>
      <sz val="14"/>
      <color indexed="8"/>
      <name val="標楷體"/>
      <family val="4"/>
      <charset val="136"/>
    </font>
    <font>
      <b/>
      <sz val="16"/>
      <name val="標楷體"/>
      <family val="4"/>
      <charset val="136"/>
    </font>
    <font>
      <b/>
      <sz val="12"/>
      <name val="標楷體"/>
      <family val="4"/>
      <charset val="136"/>
    </font>
    <font>
      <sz val="10"/>
      <name val="標楷體"/>
      <family val="4"/>
      <charset val="136"/>
    </font>
    <font>
      <sz val="12"/>
      <name val="新細明體"/>
      <family val="1"/>
      <charset val="136"/>
      <scheme val="minor"/>
    </font>
    <font>
      <b/>
      <sz val="12"/>
      <name val="新細明體"/>
      <family val="1"/>
      <charset val="136"/>
    </font>
    <font>
      <sz val="12"/>
      <name val="Times New Roman"/>
      <family val="1"/>
    </font>
    <font>
      <sz val="12"/>
      <color theme="1"/>
      <name val="標楷體"/>
      <family val="4"/>
      <charset val="136"/>
    </font>
    <font>
      <b/>
      <sz val="14"/>
      <name val="標楷體"/>
      <family val="4"/>
      <charset val="136"/>
    </font>
  </fonts>
  <fills count="31">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FF99CC"/>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FFFF99"/>
        <bgColor rgb="FFFFFFCC"/>
      </patternFill>
    </fill>
    <fill>
      <patternFill patternType="solid">
        <fgColor rgb="FFC0C0C0"/>
        <bgColor rgb="FFCCCCFF"/>
      </patternFill>
    </fill>
    <fill>
      <patternFill patternType="solid">
        <fgColor rgb="FFFFFFCC"/>
        <bgColor rgb="FFFFFFFF"/>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969696"/>
        <bgColor rgb="FFA6A6A6"/>
      </patternFill>
    </fill>
    <fill>
      <patternFill patternType="solid">
        <fgColor rgb="FFFFFF00"/>
        <bgColor rgb="FFFFFF00"/>
      </patternFill>
    </fill>
    <fill>
      <patternFill patternType="solid">
        <fgColor theme="0"/>
        <bgColor indexed="64"/>
      </patternFill>
    </fill>
    <fill>
      <patternFill patternType="solid">
        <fgColor rgb="FFFFFFFF"/>
        <bgColor rgb="FFFFFFFF"/>
      </patternFill>
    </fill>
    <fill>
      <patternFill patternType="solid">
        <fgColor theme="9" tint="0.79998168889431442"/>
        <bgColor indexed="64"/>
      </patternFill>
    </fill>
    <fill>
      <patternFill patternType="solid">
        <fgColor theme="0" tint="-0.14999847407452621"/>
        <bgColor indexed="64"/>
      </patternFill>
    </fill>
    <fill>
      <patternFill patternType="solid">
        <fgColor indexed="43"/>
        <bgColor indexed="64"/>
      </patternFill>
    </fill>
    <fill>
      <patternFill patternType="solid">
        <fgColor rgb="FFFFFF99"/>
        <bgColor indexed="64"/>
      </patternFill>
    </fill>
  </fills>
  <borders count="79">
    <border>
      <left/>
      <right/>
      <top/>
      <bottom/>
      <diagonal/>
    </border>
    <border>
      <left/>
      <right/>
      <top style="hair">
        <color rgb="FF333399"/>
      </top>
      <bottom style="hair">
        <color rgb="FF333399"/>
      </bottom>
      <diagonal/>
    </border>
    <border>
      <left style="hair">
        <color rgb="FF808080"/>
      </left>
      <right style="hair">
        <color rgb="FF808080"/>
      </right>
      <top style="hair">
        <color rgb="FF808080"/>
      </top>
      <bottom style="hair">
        <color rgb="FF808080"/>
      </bottom>
      <diagonal/>
    </border>
    <border>
      <left/>
      <right/>
      <top/>
      <bottom style="hair">
        <color rgb="FFFF9900"/>
      </bottom>
      <diagonal/>
    </border>
    <border>
      <left style="hair">
        <color rgb="FFC0C0C0"/>
      </left>
      <right style="hair">
        <color rgb="FFC0C0C0"/>
      </right>
      <top style="hair">
        <color rgb="FFC0C0C0"/>
      </top>
      <bottom style="hair">
        <color rgb="FFC0C0C0"/>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hair">
        <color rgb="FF333333"/>
      </left>
      <right style="hair">
        <color rgb="FF333333"/>
      </right>
      <top style="hair">
        <color rgb="FF333333"/>
      </top>
      <bottom style="hair">
        <color rgb="FF333333"/>
      </bottom>
      <diagonal/>
    </border>
    <border>
      <left/>
      <right/>
      <top/>
      <bottom style="medium">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medium">
        <color auto="1"/>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right/>
      <top style="medium">
        <color auto="1"/>
      </top>
      <bottom/>
      <diagonal/>
    </border>
    <border>
      <left style="medium">
        <color auto="1"/>
      </left>
      <right style="hair">
        <color auto="1"/>
      </right>
      <top style="medium">
        <color auto="1"/>
      </top>
      <bottom style="hair">
        <color auto="1"/>
      </bottom>
      <diagonal/>
    </border>
    <border>
      <left style="medium">
        <color auto="1"/>
      </left>
      <right style="hair">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medium">
        <color auto="1"/>
      </right>
      <top style="hair">
        <color auto="1"/>
      </top>
      <bottom style="hair">
        <color auto="1"/>
      </bottom>
      <diagonal/>
    </border>
    <border>
      <left/>
      <right/>
      <top/>
      <bottom style="hair">
        <color auto="1"/>
      </bottom>
      <diagonal/>
    </border>
    <border>
      <left/>
      <right/>
      <top style="hair">
        <color auto="1"/>
      </top>
      <bottom/>
      <diagonal/>
    </border>
    <border>
      <left style="hair">
        <color auto="1"/>
      </left>
      <right style="hair">
        <color auto="1"/>
      </right>
      <top style="hair">
        <color auto="1"/>
      </top>
      <bottom/>
      <diagonal/>
    </border>
    <border>
      <left style="thin">
        <color indexed="64"/>
      </left>
      <right style="thin">
        <color indexed="64"/>
      </right>
      <top style="thin">
        <color indexed="64"/>
      </top>
      <bottom style="thin">
        <color indexed="64"/>
      </bottom>
      <diagonal/>
    </border>
    <border>
      <left style="hair">
        <color auto="1"/>
      </left>
      <right style="hair">
        <color auto="1"/>
      </right>
      <top/>
      <bottom style="hair">
        <color auto="1"/>
      </bottom>
      <diagonal/>
    </border>
    <border>
      <left style="medium">
        <color auto="1"/>
      </left>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medium">
        <color indexed="64"/>
      </right>
      <top style="thin">
        <color rgb="FF000000"/>
      </top>
      <bottom style="thin">
        <color rgb="FF000000"/>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hair">
        <color indexed="8"/>
      </left>
      <right style="hair">
        <color indexed="8"/>
      </right>
      <top style="hair">
        <color indexed="8"/>
      </top>
      <bottom style="hair">
        <color indexed="8"/>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hair">
        <color auto="1"/>
      </right>
      <top/>
      <bottom style="medium">
        <color auto="1"/>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auto="1"/>
      </left>
      <right style="hair">
        <color auto="1"/>
      </right>
      <top style="hair">
        <color auto="1"/>
      </top>
      <bottom/>
      <diagonal/>
    </border>
    <border>
      <left style="medium">
        <color auto="1"/>
      </left>
      <right style="hair">
        <color auto="1"/>
      </right>
      <top/>
      <bottom style="hair">
        <color auto="1"/>
      </bottom>
      <diagonal/>
    </border>
    <border>
      <left style="thin">
        <color rgb="FF000000"/>
      </left>
      <right style="medium">
        <color rgb="FF000000"/>
      </right>
      <top style="thin">
        <color rgb="FF000000"/>
      </top>
      <bottom style="thin">
        <color rgb="FF000000"/>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hair">
        <color auto="1"/>
      </left>
      <right style="medium">
        <color auto="1"/>
      </right>
      <top style="hair">
        <color auto="1"/>
      </top>
      <bottom/>
      <diagonal/>
    </border>
    <border>
      <left/>
      <right style="medium">
        <color indexed="64"/>
      </right>
      <top style="thin">
        <color indexed="64"/>
      </top>
      <bottom style="thin">
        <color indexed="64"/>
      </bottom>
      <diagonal/>
    </border>
    <border>
      <left style="thin">
        <color indexed="64"/>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indexed="64"/>
      </left>
      <right style="medium">
        <color indexed="64"/>
      </right>
      <top/>
      <bottom/>
      <diagonal/>
    </border>
  </borders>
  <cellStyleXfs count="196">
    <xf numFmtId="0" fontId="0" fillId="0" borderId="0"/>
    <xf numFmtId="0" fontId="73" fillId="2" borderId="0" applyBorder="0" applyProtection="0"/>
    <xf numFmtId="0" fontId="73" fillId="2" borderId="0" applyBorder="0" applyProtection="0"/>
    <xf numFmtId="0" fontId="73" fillId="3" borderId="0" applyBorder="0" applyProtection="0"/>
    <xf numFmtId="0" fontId="73" fillId="3" borderId="0" applyBorder="0" applyProtection="0"/>
    <xf numFmtId="0" fontId="73" fillId="4" borderId="0" applyBorder="0" applyProtection="0"/>
    <xf numFmtId="0" fontId="73" fillId="4" borderId="0" applyBorder="0" applyProtection="0"/>
    <xf numFmtId="0" fontId="73" fillId="5" borderId="0" applyBorder="0" applyProtection="0"/>
    <xf numFmtId="0" fontId="73" fillId="5" borderId="0" applyBorder="0" applyProtection="0"/>
    <xf numFmtId="0" fontId="73" fillId="6" borderId="0" applyBorder="0" applyProtection="0"/>
    <xf numFmtId="0" fontId="73" fillId="6" borderId="0" applyBorder="0" applyProtection="0"/>
    <xf numFmtId="0" fontId="73" fillId="7" borderId="0" applyBorder="0" applyProtection="0"/>
    <xf numFmtId="0" fontId="73" fillId="7" borderId="0" applyBorder="0" applyProtection="0"/>
    <xf numFmtId="0" fontId="73" fillId="8" borderId="0" applyBorder="0" applyProtection="0"/>
    <xf numFmtId="0" fontId="73" fillId="8" borderId="0" applyBorder="0" applyProtection="0"/>
    <xf numFmtId="0" fontId="73" fillId="9" borderId="0" applyBorder="0" applyProtection="0"/>
    <xf numFmtId="0" fontId="73" fillId="9" borderId="0" applyBorder="0" applyProtection="0"/>
    <xf numFmtId="0" fontId="73" fillId="10" borderId="0" applyBorder="0" applyProtection="0"/>
    <xf numFmtId="0" fontId="73" fillId="10" borderId="0" applyBorder="0" applyProtection="0"/>
    <xf numFmtId="0" fontId="73" fillId="5" borderId="0" applyBorder="0" applyProtection="0"/>
    <xf numFmtId="0" fontId="73" fillId="5" borderId="0" applyBorder="0" applyProtection="0"/>
    <xf numFmtId="0" fontId="73" fillId="8" borderId="0" applyBorder="0" applyProtection="0"/>
    <xf numFmtId="0" fontId="73" fillId="8" borderId="0" applyBorder="0" applyProtection="0"/>
    <xf numFmtId="0" fontId="73" fillId="11" borderId="0" applyBorder="0" applyProtection="0"/>
    <xf numFmtId="0" fontId="73" fillId="11" borderId="0" applyBorder="0" applyProtection="0"/>
    <xf numFmtId="0" fontId="1" fillId="12" borderId="0" applyBorder="0" applyProtection="0"/>
    <xf numFmtId="0" fontId="1" fillId="12" borderId="0" applyBorder="0" applyProtection="0"/>
    <xf numFmtId="0" fontId="1" fillId="9" borderId="0" applyBorder="0" applyProtection="0"/>
    <xf numFmtId="0" fontId="1" fillId="9" borderId="0" applyBorder="0" applyProtection="0"/>
    <xf numFmtId="0" fontId="1" fillId="10" borderId="0" applyBorder="0" applyProtection="0"/>
    <xf numFmtId="0" fontId="1" fillId="10" borderId="0" applyBorder="0" applyProtection="0"/>
    <xf numFmtId="0" fontId="1" fillId="13" borderId="0" applyBorder="0" applyProtection="0"/>
    <xf numFmtId="0" fontId="1" fillId="13" borderId="0" applyBorder="0" applyProtection="0"/>
    <xf numFmtId="0" fontId="1" fillId="14" borderId="0" applyBorder="0" applyProtection="0"/>
    <xf numFmtId="0" fontId="1" fillId="14" borderId="0" applyBorder="0" applyProtection="0"/>
    <xf numFmtId="0" fontId="1" fillId="15" borderId="0" applyBorder="0" applyProtection="0"/>
    <xf numFmtId="0" fontId="1" fillId="15" borderId="0" applyBorder="0" applyProtection="0"/>
    <xf numFmtId="0" fontId="2" fillId="0" borderId="0" applyBorder="0" applyProtection="0">
      <alignment vertical="center"/>
    </xf>
    <xf numFmtId="0" fontId="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2"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alignment vertical="center"/>
    </xf>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xf numFmtId="0" fontId="73" fillId="0" borderId="0" applyBorder="0" applyProtection="0">
      <alignment vertical="center"/>
    </xf>
    <xf numFmtId="0" fontId="73" fillId="0" borderId="0" applyBorder="0" applyProtection="0"/>
    <xf numFmtId="0" fontId="73" fillId="0" borderId="0" applyBorder="0" applyProtection="0"/>
    <xf numFmtId="0" fontId="73" fillId="0" borderId="0" applyBorder="0" applyProtection="0">
      <alignment vertical="center"/>
    </xf>
    <xf numFmtId="0" fontId="73" fillId="0" borderId="0" applyBorder="0" applyProtection="0"/>
    <xf numFmtId="0" fontId="73" fillId="0" borderId="0" applyBorder="0" applyProtection="0"/>
    <xf numFmtId="0" fontId="73" fillId="0" borderId="0" applyBorder="0" applyProtection="0">
      <alignment vertical="center"/>
    </xf>
    <xf numFmtId="0" fontId="73" fillId="0" borderId="0" applyBorder="0" applyProtection="0"/>
    <xf numFmtId="176" fontId="73" fillId="0" borderId="0" applyBorder="0" applyProtection="0"/>
    <xf numFmtId="176" fontId="73" fillId="0" borderId="0" applyBorder="0" applyProtection="0"/>
    <xf numFmtId="176" fontId="73" fillId="0" borderId="0" applyBorder="0" applyProtection="0"/>
    <xf numFmtId="176" fontId="73" fillId="0" borderId="0" applyBorder="0" applyProtection="0"/>
    <xf numFmtId="176" fontId="73" fillId="0" borderId="0" applyBorder="0" applyProtection="0"/>
    <xf numFmtId="0" fontId="4" fillId="16" borderId="0" applyBorder="0" applyProtection="0"/>
    <xf numFmtId="0" fontId="4" fillId="16" borderId="0" applyBorder="0" applyProtection="0"/>
    <xf numFmtId="0" fontId="5" fillId="0" borderId="1" applyProtection="0"/>
    <xf numFmtId="0" fontId="5" fillId="0" borderId="1" applyProtection="0"/>
    <xf numFmtId="0" fontId="6" fillId="4" borderId="0" applyBorder="0" applyProtection="0"/>
    <xf numFmtId="0" fontId="6" fillId="4" borderId="0" applyBorder="0" applyProtection="0"/>
    <xf numFmtId="0" fontId="7" fillId="17" borderId="2" applyProtection="0"/>
    <xf numFmtId="0" fontId="7" fillId="17" borderId="2" applyProtection="0"/>
    <xf numFmtId="177" fontId="73" fillId="0" borderId="0" applyBorder="0" applyProtection="0"/>
    <xf numFmtId="177" fontId="73" fillId="0" borderId="0" applyBorder="0" applyProtection="0"/>
    <xf numFmtId="0" fontId="8" fillId="0" borderId="3" applyProtection="0"/>
    <xf numFmtId="0" fontId="8" fillId="0" borderId="3" applyProtection="0"/>
    <xf numFmtId="0" fontId="73" fillId="18" borderId="4" applyProtection="0"/>
    <xf numFmtId="0" fontId="9" fillId="0" borderId="0" applyBorder="0" applyProtection="0"/>
    <xf numFmtId="0" fontId="9" fillId="0" borderId="0" applyBorder="0" applyProtection="0"/>
    <xf numFmtId="0" fontId="1" fillId="19" borderId="0" applyBorder="0" applyProtection="0"/>
    <xf numFmtId="0" fontId="1" fillId="19" borderId="0" applyBorder="0" applyProtection="0"/>
    <xf numFmtId="0" fontId="1" fillId="20" borderId="0" applyBorder="0" applyProtection="0"/>
    <xf numFmtId="0" fontId="1" fillId="20" borderId="0" applyBorder="0" applyProtection="0"/>
    <xf numFmtId="0" fontId="1" fillId="21" borderId="0" applyBorder="0" applyProtection="0"/>
    <xf numFmtId="0" fontId="1" fillId="21" borderId="0" applyBorder="0" applyProtection="0"/>
    <xf numFmtId="0" fontId="1" fillId="13" borderId="0" applyBorder="0" applyProtection="0"/>
    <xf numFmtId="0" fontId="1" fillId="13" borderId="0" applyBorder="0" applyProtection="0"/>
    <xf numFmtId="0" fontId="1" fillId="14" borderId="0" applyBorder="0" applyProtection="0"/>
    <xf numFmtId="0" fontId="1" fillId="14" borderId="0" applyBorder="0" applyProtection="0"/>
    <xf numFmtId="0" fontId="1" fillId="22" borderId="0" applyBorder="0" applyProtection="0"/>
    <xf numFmtId="0" fontId="1" fillId="22" borderId="0" applyBorder="0" applyProtection="0"/>
    <xf numFmtId="0" fontId="10" fillId="0" borderId="5" applyProtection="0"/>
    <xf numFmtId="0" fontId="11" fillId="0" borderId="6" applyProtection="0"/>
    <xf numFmtId="0" fontId="12" fillId="0" borderId="7" applyProtection="0"/>
    <xf numFmtId="0" fontId="12" fillId="0" borderId="7" applyProtection="0"/>
    <xf numFmtId="0" fontId="12" fillId="0" borderId="0" applyBorder="0" applyProtection="0"/>
    <xf numFmtId="0" fontId="12" fillId="0" borderId="0" applyBorder="0" applyProtection="0"/>
    <xf numFmtId="0" fontId="13" fillId="0" borderId="0" applyBorder="0" applyProtection="0"/>
    <xf numFmtId="0" fontId="14" fillId="7" borderId="2" applyProtection="0"/>
    <xf numFmtId="0" fontId="14" fillId="7" borderId="2" applyProtection="0"/>
    <xf numFmtId="0" fontId="15" fillId="17" borderId="8" applyProtection="0"/>
    <xf numFmtId="0" fontId="15" fillId="17" borderId="8" applyProtection="0"/>
    <xf numFmtId="0" fontId="16" fillId="23" borderId="8" applyProtection="0"/>
    <xf numFmtId="0" fontId="16" fillId="23" borderId="8" applyProtection="0"/>
    <xf numFmtId="0" fontId="17" fillId="3" borderId="0" applyBorder="0" applyProtection="0"/>
    <xf numFmtId="0" fontId="17" fillId="3" borderId="0" applyBorder="0" applyProtection="0"/>
    <xf numFmtId="0" fontId="18" fillId="0" borderId="0" applyBorder="0" applyProtection="0"/>
    <xf numFmtId="0" fontId="18" fillId="0" borderId="0" applyBorder="0" applyProtection="0"/>
    <xf numFmtId="178" fontId="73" fillId="0" borderId="0" applyBorder="0" applyProtection="0"/>
    <xf numFmtId="179" fontId="73" fillId="0" borderId="0" applyBorder="0" applyProtection="0"/>
    <xf numFmtId="180" fontId="73" fillId="0" borderId="0" applyBorder="0" applyProtection="0"/>
    <xf numFmtId="181" fontId="73" fillId="0" borderId="0" applyBorder="0" applyProtection="0"/>
    <xf numFmtId="0" fontId="47" fillId="0" borderId="0" applyBorder="0" applyProtection="0"/>
    <xf numFmtId="0" fontId="75" fillId="0" borderId="0"/>
    <xf numFmtId="43" fontId="75" fillId="0" borderId="0" applyFont="0" applyFill="0" applyBorder="0" applyAlignment="0" applyProtection="0"/>
    <xf numFmtId="0" fontId="73" fillId="0" borderId="0" applyNumberFormat="0" applyFont="0" applyBorder="0" applyProtection="0"/>
    <xf numFmtId="0" fontId="75" fillId="0" borderId="0">
      <alignment vertical="center"/>
    </xf>
    <xf numFmtId="43" fontId="75" fillId="0" borderId="0" applyFont="0" applyFill="0" applyBorder="0" applyAlignment="0" applyProtection="0">
      <alignment vertical="center"/>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3" fillId="0" borderId="0"/>
    <xf numFmtId="44" fontId="75" fillId="0" borderId="0" applyFont="0" applyFill="0" applyBorder="0" applyAlignment="0" applyProtection="0">
      <alignment vertical="center"/>
    </xf>
    <xf numFmtId="0" fontId="73" fillId="0" borderId="0" applyNumberFormat="0" applyBorder="0" applyProtection="0"/>
  </cellStyleXfs>
  <cellXfs count="442">
    <xf numFmtId="0" fontId="0" fillId="0" borderId="0" xfId="0"/>
    <xf numFmtId="0" fontId="19" fillId="0" borderId="0" xfId="0" applyFont="1"/>
    <xf numFmtId="182" fontId="19" fillId="0" borderId="0" xfId="124" applyNumberFormat="1" applyFont="1"/>
    <xf numFmtId="0" fontId="19" fillId="0" borderId="0" xfId="0" applyFont="1" applyAlignment="1">
      <alignment horizontal="left"/>
    </xf>
    <xf numFmtId="0" fontId="24" fillId="0" borderId="9" xfId="0" applyFont="1" applyBorder="1" applyAlignment="1"/>
    <xf numFmtId="0" fontId="19" fillId="0" borderId="0" xfId="0" applyFont="1" applyAlignment="1"/>
    <xf numFmtId="0" fontId="19" fillId="0" borderId="0" xfId="0" applyFont="1" applyAlignment="1">
      <alignment horizontal="right"/>
    </xf>
    <xf numFmtId="0" fontId="19" fillId="0" borderId="0" xfId="0" applyFont="1" applyAlignment="1">
      <alignment vertical="center"/>
    </xf>
    <xf numFmtId="0" fontId="19" fillId="0" borderId="9" xfId="0" applyFont="1" applyBorder="1" applyAlignment="1">
      <alignment horizontal="right" vertical="center"/>
    </xf>
    <xf numFmtId="0" fontId="20" fillId="0" borderId="13" xfId="0" applyFont="1" applyBorder="1" applyAlignment="1">
      <alignment horizontal="center" vertical="center" wrapText="1"/>
    </xf>
    <xf numFmtId="0" fontId="19" fillId="0" borderId="13" xfId="0" applyFont="1" applyBorder="1"/>
    <xf numFmtId="183" fontId="19" fillId="0" borderId="13" xfId="0" applyNumberFormat="1" applyFont="1" applyBorder="1" applyAlignment="1">
      <alignment vertical="center"/>
    </xf>
    <xf numFmtId="182" fontId="20" fillId="0" borderId="13" xfId="124" applyNumberFormat="1" applyFont="1" applyBorder="1" applyAlignment="1">
      <alignment vertical="center"/>
    </xf>
    <xf numFmtId="0" fontId="19" fillId="0" borderId="14" xfId="0" applyFont="1" applyBorder="1"/>
    <xf numFmtId="0" fontId="27" fillId="0" borderId="13" xfId="0" applyFont="1" applyBorder="1"/>
    <xf numFmtId="0" fontId="19" fillId="0" borderId="14" xfId="0" applyFont="1" applyBorder="1" applyAlignment="1">
      <alignment horizontal="center" vertical="center" wrapText="1"/>
    </xf>
    <xf numFmtId="182" fontId="20" fillId="0" borderId="16" xfId="124" applyNumberFormat="1" applyFont="1" applyBorder="1" applyAlignment="1">
      <alignment horizontal="left" vertical="center"/>
    </xf>
    <xf numFmtId="0" fontId="19" fillId="0" borderId="17" xfId="0" applyFont="1" applyBorder="1"/>
    <xf numFmtId="0" fontId="24" fillId="0" borderId="19" xfId="0" applyFont="1" applyBorder="1" applyAlignment="1">
      <alignment vertical="center"/>
    </xf>
    <xf numFmtId="0" fontId="24" fillId="0" borderId="0" xfId="0" applyFont="1" applyAlignment="1">
      <alignment vertical="center"/>
    </xf>
    <xf numFmtId="0" fontId="19" fillId="0" borderId="0" xfId="0" applyFont="1" applyAlignment="1">
      <alignment horizontal="center"/>
    </xf>
    <xf numFmtId="0" fontId="0" fillId="0" borderId="0" xfId="0"/>
    <xf numFmtId="0" fontId="19" fillId="0" borderId="0" xfId="0" applyFont="1" applyAlignment="1">
      <alignment horizontal="right" vertical="top"/>
    </xf>
    <xf numFmtId="0" fontId="25" fillId="0" borderId="0" xfId="0" applyFont="1" applyAlignment="1">
      <alignment horizontal="left" vertical="top"/>
    </xf>
    <xf numFmtId="0" fontId="19" fillId="0" borderId="0" xfId="0" applyFont="1" applyAlignment="1">
      <alignment horizontal="left" vertical="top"/>
    </xf>
    <xf numFmtId="0" fontId="73" fillId="0" borderId="0" xfId="122" applyAlignment="1">
      <alignment vertical="center"/>
    </xf>
    <xf numFmtId="0" fontId="31" fillId="0" borderId="0" xfId="122" applyFont="1" applyAlignment="1">
      <alignment horizontal="left" vertical="center" wrapText="1"/>
    </xf>
    <xf numFmtId="0" fontId="32" fillId="0" borderId="0" xfId="122" applyFont="1" applyAlignment="1">
      <alignment vertical="center"/>
    </xf>
    <xf numFmtId="0" fontId="31" fillId="0" borderId="0" xfId="122" applyFont="1" applyAlignment="1">
      <alignment vertical="center"/>
    </xf>
    <xf numFmtId="0" fontId="33" fillId="0" borderId="0" xfId="122" applyFont="1" applyAlignment="1">
      <alignment vertical="center"/>
    </xf>
    <xf numFmtId="0" fontId="35" fillId="0" borderId="0" xfId="122" applyFont="1" applyAlignment="1">
      <alignment vertical="center"/>
    </xf>
    <xf numFmtId="182" fontId="38" fillId="0" borderId="0" xfId="124" applyNumberFormat="1" applyFont="1" applyAlignment="1">
      <alignment vertical="center"/>
    </xf>
    <xf numFmtId="182" fontId="39" fillId="0" borderId="0" xfId="124" applyNumberFormat="1" applyFont="1" applyAlignment="1">
      <alignment vertical="center"/>
    </xf>
    <xf numFmtId="182" fontId="40" fillId="0" borderId="0" xfId="124" applyNumberFormat="1" applyFont="1" applyAlignment="1">
      <alignment horizontal="center" vertical="center"/>
    </xf>
    <xf numFmtId="182" fontId="41" fillId="0" borderId="0" xfId="124" applyNumberFormat="1" applyFont="1" applyAlignment="1">
      <alignment horizontal="right" wrapText="1"/>
    </xf>
    <xf numFmtId="0" fontId="42" fillId="0" borderId="20" xfId="124" applyNumberFormat="1" applyFont="1" applyBorder="1" applyAlignment="1">
      <alignment horizontal="center" vertical="center" wrapText="1"/>
    </xf>
    <xf numFmtId="182" fontId="42" fillId="0" borderId="10" xfId="124" applyNumberFormat="1" applyFont="1" applyBorder="1" applyAlignment="1">
      <alignment horizontal="center" vertical="center" wrapText="1"/>
    </xf>
    <xf numFmtId="182" fontId="41" fillId="0" borderId="11" xfId="124" applyNumberFormat="1" applyFont="1" applyBorder="1" applyAlignment="1">
      <alignment horizontal="center" vertical="center" wrapText="1"/>
    </xf>
    <xf numFmtId="0" fontId="44" fillId="0" borderId="0" xfId="122" applyFont="1" applyAlignment="1">
      <alignment horizontal="center" vertical="center"/>
    </xf>
    <xf numFmtId="0" fontId="37" fillId="0" borderId="21" xfId="122" applyFont="1" applyBorder="1" applyAlignment="1">
      <alignment vertical="center" textRotation="255"/>
    </xf>
    <xf numFmtId="182" fontId="42" fillId="0" borderId="13" xfId="124" applyNumberFormat="1" applyFont="1" applyBorder="1" applyAlignment="1">
      <alignment horizontal="left" vertical="center" wrapText="1"/>
    </xf>
    <xf numFmtId="184" fontId="42" fillId="0" borderId="13" xfId="124" applyNumberFormat="1" applyFont="1" applyBorder="1" applyAlignment="1">
      <alignment vertical="center"/>
    </xf>
    <xf numFmtId="0" fontId="45" fillId="0" borderId="15" xfId="124" applyNumberFormat="1" applyFont="1" applyBorder="1" applyAlignment="1">
      <alignment horizontal="left" vertical="center" wrapText="1"/>
    </xf>
    <xf numFmtId="0" fontId="46" fillId="0" borderId="0" xfId="122" applyFont="1" applyAlignment="1">
      <alignment vertical="center"/>
    </xf>
    <xf numFmtId="0" fontId="45" fillId="0" borderId="15" xfId="124" applyNumberFormat="1" applyFont="1" applyBorder="1" applyAlignment="1">
      <alignment vertical="center" wrapText="1"/>
    </xf>
    <xf numFmtId="182" fontId="43" fillId="0" borderId="13" xfId="124" applyNumberFormat="1" applyFont="1" applyBorder="1" applyAlignment="1">
      <alignment horizontal="left" vertical="center" wrapText="1"/>
    </xf>
    <xf numFmtId="0" fontId="47" fillId="0" borderId="0" xfId="177" applyFont="1" applyAlignment="1">
      <alignment vertical="center"/>
    </xf>
    <xf numFmtId="185" fontId="42" fillId="0" borderId="13" xfId="124" applyNumberFormat="1" applyFont="1" applyBorder="1" applyAlignment="1">
      <alignment vertical="center"/>
    </xf>
    <xf numFmtId="185" fontId="42" fillId="0" borderId="13" xfId="124" applyNumberFormat="1" applyFont="1" applyBorder="1" applyAlignment="1">
      <alignment horizontal="right" vertical="center"/>
    </xf>
    <xf numFmtId="0" fontId="48" fillId="0" borderId="15" xfId="124" applyNumberFormat="1" applyFont="1" applyBorder="1" applyAlignment="1">
      <alignment vertical="center" wrapText="1"/>
    </xf>
    <xf numFmtId="184" fontId="42" fillId="0" borderId="13" xfId="124" applyNumberFormat="1" applyFont="1" applyBorder="1" applyAlignment="1">
      <alignment horizontal="right" vertical="center"/>
    </xf>
    <xf numFmtId="185" fontId="46" fillId="0" borderId="0" xfId="122" applyNumberFormat="1" applyFont="1" applyAlignment="1">
      <alignment vertical="center"/>
    </xf>
    <xf numFmtId="0" fontId="50" fillId="0" borderId="15" xfId="124" applyNumberFormat="1" applyFont="1" applyBorder="1" applyAlignment="1">
      <alignment vertical="center" wrapText="1"/>
    </xf>
    <xf numFmtId="185" fontId="51" fillId="0" borderId="12" xfId="124" applyNumberFormat="1" applyFont="1" applyBorder="1" applyAlignment="1">
      <alignment vertical="center"/>
    </xf>
    <xf numFmtId="0" fontId="50" fillId="0" borderId="23" xfId="124" applyNumberFormat="1" applyFont="1" applyBorder="1" applyAlignment="1">
      <alignment vertical="center" wrapText="1"/>
    </xf>
    <xf numFmtId="0" fontId="52" fillId="0" borderId="19" xfId="0" applyFont="1" applyBorder="1" applyAlignment="1">
      <alignment vertical="center"/>
    </xf>
    <xf numFmtId="0" fontId="19" fillId="0" borderId="0" xfId="0" applyFont="1" applyAlignment="1">
      <alignment horizontal="center" vertical="center"/>
    </xf>
    <xf numFmtId="0" fontId="19" fillId="0" borderId="0" xfId="0" applyFont="1" applyAlignment="1">
      <alignment horizontal="left" vertical="center"/>
    </xf>
    <xf numFmtId="0" fontId="23" fillId="0" borderId="0" xfId="0" applyFont="1" applyAlignment="1">
      <alignment horizontal="left" vertical="center"/>
    </xf>
    <xf numFmtId="0" fontId="23" fillId="0" borderId="9" xfId="0" applyFont="1" applyBorder="1" applyAlignment="1">
      <alignment horizontal="left" vertical="center"/>
    </xf>
    <xf numFmtId="0" fontId="23" fillId="0" borderId="9" xfId="0" applyFont="1" applyBorder="1" applyAlignment="1">
      <alignment horizontal="right" vertical="center"/>
    </xf>
    <xf numFmtId="0" fontId="19" fillId="0" borderId="20" xfId="0" applyFont="1" applyBorder="1" applyAlignment="1">
      <alignment horizontal="center" vertical="center" wrapText="1"/>
    </xf>
    <xf numFmtId="0" fontId="19" fillId="0" borderId="10" xfId="0" applyFont="1" applyBorder="1" applyAlignment="1">
      <alignment horizontal="center" vertical="center" wrapText="1"/>
    </xf>
    <xf numFmtId="0" fontId="23" fillId="0" borderId="0" xfId="0" applyFont="1" applyAlignment="1">
      <alignment horizontal="left"/>
    </xf>
    <xf numFmtId="0" fontId="22" fillId="0" borderId="21" xfId="0" applyFont="1" applyBorder="1" applyAlignment="1">
      <alignment horizontal="center"/>
    </xf>
    <xf numFmtId="0" fontId="23" fillId="0" borderId="13" xfId="0" applyFont="1" applyBorder="1" applyAlignment="1">
      <alignment horizontal="left"/>
    </xf>
    <xf numFmtId="186" fontId="23" fillId="0" borderId="13" xfId="0" applyNumberFormat="1" applyFont="1" applyBorder="1" applyAlignment="1">
      <alignment horizontal="right" vertical="center"/>
    </xf>
    <xf numFmtId="186" fontId="23" fillId="0" borderId="15" xfId="0" applyNumberFormat="1" applyFont="1" applyBorder="1" applyAlignment="1">
      <alignment horizontal="right" vertical="center"/>
    </xf>
    <xf numFmtId="0" fontId="55" fillId="0" borderId="13" xfId="0" applyFont="1" applyBorder="1" applyAlignment="1">
      <alignment horizontal="left"/>
    </xf>
    <xf numFmtId="0" fontId="23" fillId="0" borderId="13" xfId="0" applyFont="1" applyBorder="1" applyAlignment="1">
      <alignment horizontal="center"/>
    </xf>
    <xf numFmtId="0" fontId="52" fillId="0" borderId="22" xfId="0" applyFont="1" applyBorder="1" applyAlignment="1">
      <alignment horizontal="center"/>
    </xf>
    <xf numFmtId="186" fontId="52" fillId="0" borderId="12" xfId="0" applyNumberFormat="1" applyFont="1" applyBorder="1" applyAlignment="1">
      <alignment horizontal="right" vertical="center"/>
    </xf>
    <xf numFmtId="186" fontId="52" fillId="0" borderId="23" xfId="0" applyNumberFormat="1" applyFont="1" applyBorder="1" applyAlignment="1">
      <alignment horizontal="right" vertical="center"/>
    </xf>
    <xf numFmtId="0" fontId="52" fillId="0" borderId="0" xfId="0" applyFont="1" applyAlignment="1">
      <alignment horizontal="left"/>
    </xf>
    <xf numFmtId="0" fontId="24" fillId="0" borderId="0" xfId="0" applyFont="1" applyAlignment="1">
      <alignment horizontal="left"/>
    </xf>
    <xf numFmtId="0" fontId="19" fillId="0" borderId="0" xfId="0" applyFont="1" applyAlignment="1">
      <alignment wrapText="1"/>
    </xf>
    <xf numFmtId="0" fontId="19" fillId="0" borderId="0" xfId="0" applyFont="1" applyAlignment="1">
      <alignment horizontal="center" vertical="top"/>
    </xf>
    <xf numFmtId="0" fontId="24" fillId="0" borderId="0" xfId="0" applyFont="1" applyAlignment="1">
      <alignment horizontal="center"/>
    </xf>
    <xf numFmtId="0" fontId="23" fillId="0" borderId="0" xfId="0" applyFont="1" applyAlignment="1">
      <alignment vertical="center"/>
    </xf>
    <xf numFmtId="0" fontId="23" fillId="0" borderId="0" xfId="0" applyFont="1"/>
    <xf numFmtId="0" fontId="22" fillId="0" borderId="13" xfId="0" applyFont="1" applyBorder="1" applyAlignment="1">
      <alignment horizontal="center" vertical="center" wrapText="1"/>
    </xf>
    <xf numFmtId="0" fontId="23" fillId="0" borderId="13" xfId="0" applyFont="1" applyBorder="1" applyAlignment="1">
      <alignment horizontal="center" vertical="center"/>
    </xf>
    <xf numFmtId="184" fontId="19" fillId="0" borderId="13" xfId="124" applyNumberFormat="1" applyFont="1" applyBorder="1" applyAlignment="1">
      <alignment vertical="center" wrapText="1"/>
    </xf>
    <xf numFmtId="184" fontId="23" fillId="0" borderId="13" xfId="124" applyNumberFormat="1" applyFont="1" applyBorder="1" applyAlignment="1">
      <alignment vertical="center" wrapText="1"/>
    </xf>
    <xf numFmtId="182" fontId="19" fillId="0" borderId="13" xfId="124" applyNumberFormat="1" applyFont="1" applyBorder="1" applyAlignment="1">
      <alignment vertical="center" wrapText="1"/>
    </xf>
    <xf numFmtId="0" fontId="23" fillId="0" borderId="0" xfId="0" applyFont="1" applyAlignment="1">
      <alignment vertical="center" wrapText="1"/>
    </xf>
    <xf numFmtId="0" fontId="19" fillId="0" borderId="13" xfId="0" applyFont="1" applyBorder="1" applyAlignment="1">
      <alignment horizontal="center" wrapText="1"/>
    </xf>
    <xf numFmtId="184" fontId="19" fillId="0" borderId="13" xfId="0" applyNumberFormat="1" applyFont="1" applyBorder="1" applyAlignment="1">
      <alignment wrapText="1"/>
    </xf>
    <xf numFmtId="184" fontId="19" fillId="0" borderId="13" xfId="0" applyNumberFormat="1" applyFont="1" applyBorder="1"/>
    <xf numFmtId="183" fontId="19" fillId="0" borderId="13" xfId="0" applyNumberFormat="1" applyFont="1" applyBorder="1" applyAlignment="1">
      <alignment horizontal="left" wrapText="1"/>
    </xf>
    <xf numFmtId="0" fontId="19" fillId="0" borderId="13" xfId="0" applyFont="1" applyBorder="1" applyAlignment="1">
      <alignment wrapText="1"/>
    </xf>
    <xf numFmtId="0" fontId="59" fillId="0" borderId="13" xfId="0" applyFont="1" applyBorder="1" applyAlignment="1">
      <alignment wrapText="1"/>
    </xf>
    <xf numFmtId="184" fontId="20" fillId="0" borderId="13" xfId="0" applyNumberFormat="1" applyFont="1" applyBorder="1" applyAlignment="1">
      <alignment vertical="center"/>
    </xf>
    <xf numFmtId="0" fontId="60" fillId="0" borderId="0" xfId="0" applyFont="1" applyAlignment="1">
      <alignment horizontal="center" vertical="center"/>
    </xf>
    <xf numFmtId="183" fontId="19" fillId="0" borderId="0" xfId="0" applyNumberFormat="1" applyFont="1" applyAlignment="1">
      <alignment horizontal="right" vertical="center" wrapText="1"/>
    </xf>
    <xf numFmtId="183" fontId="19" fillId="0" borderId="26" xfId="0" applyNumberFormat="1" applyFont="1" applyBorder="1" applyAlignment="1">
      <alignment horizontal="left" vertical="center"/>
    </xf>
    <xf numFmtId="183" fontId="19" fillId="0" borderId="0" xfId="0" applyNumberFormat="1" applyFont="1" applyAlignment="1">
      <alignment horizontal="center" vertical="center" wrapText="1"/>
    </xf>
    <xf numFmtId="0" fontId="24" fillId="0" borderId="0" xfId="0" applyFont="1" applyAlignment="1">
      <alignment horizontal="right" vertical="center"/>
    </xf>
    <xf numFmtId="0" fontId="65" fillId="0" borderId="0" xfId="123" applyFont="1" applyAlignment="1"/>
    <xf numFmtId="0" fontId="49" fillId="0" borderId="0" xfId="123" applyFont="1" applyAlignment="1"/>
    <xf numFmtId="0" fontId="68" fillId="0" borderId="0" xfId="123" applyFont="1" applyAlignment="1"/>
    <xf numFmtId="0" fontId="66" fillId="0" borderId="0" xfId="123" applyFont="1" applyAlignment="1"/>
    <xf numFmtId="0" fontId="31" fillId="0" borderId="0" xfId="123" applyFont="1" applyAlignment="1"/>
    <xf numFmtId="0" fontId="65" fillId="0" borderId="0" xfId="123" applyFont="1" applyAlignment="1">
      <alignment vertical="center"/>
    </xf>
    <xf numFmtId="0" fontId="31" fillId="0" borderId="0" xfId="123" applyFont="1" applyAlignment="1">
      <alignment horizontal="left"/>
    </xf>
    <xf numFmtId="0" fontId="49" fillId="0" borderId="0" xfId="123" applyFont="1" applyAlignment="1">
      <alignment vertical="center"/>
    </xf>
    <xf numFmtId="0" fontId="49" fillId="24" borderId="0" xfId="123" applyFont="1" applyFill="1" applyAlignment="1">
      <alignment vertical="center"/>
    </xf>
    <xf numFmtId="0" fontId="69" fillId="0" borderId="0" xfId="123" applyFont="1" applyAlignment="1">
      <alignment horizontal="center" vertical="center" wrapText="1"/>
    </xf>
    <xf numFmtId="0" fontId="31" fillId="0" borderId="0" xfId="123" applyFont="1" applyAlignment="1">
      <alignment vertical="top" wrapText="1"/>
    </xf>
    <xf numFmtId="0" fontId="42" fillId="0" borderId="10" xfId="124" applyNumberFormat="1" applyFont="1" applyBorder="1" applyAlignment="1">
      <alignment horizontal="center" vertical="center" wrapText="1"/>
    </xf>
    <xf numFmtId="187" fontId="41" fillId="0" borderId="13" xfId="124" applyNumberFormat="1" applyFont="1" applyBorder="1"/>
    <xf numFmtId="187" fontId="41" fillId="0" borderId="12" xfId="124" applyNumberFormat="1" applyFont="1" applyBorder="1"/>
    <xf numFmtId="187" fontId="41" fillId="0" borderId="16" xfId="124" applyNumberFormat="1" applyFont="1" applyBorder="1"/>
    <xf numFmtId="182" fontId="42" fillId="0" borderId="27" xfId="124" applyNumberFormat="1" applyFont="1" applyBorder="1" applyAlignment="1">
      <alignment horizontal="left" vertical="center" wrapText="1"/>
    </xf>
    <xf numFmtId="182" fontId="42" fillId="0" borderId="29" xfId="124" applyNumberFormat="1" applyFont="1" applyBorder="1" applyAlignment="1">
      <alignment horizontal="left" vertical="center" wrapText="1"/>
    </xf>
    <xf numFmtId="188" fontId="76" fillId="0" borderId="13" xfId="124" applyNumberFormat="1" applyFont="1" applyFill="1" applyBorder="1" applyAlignment="1">
      <alignment horizontal="left" vertical="center" wrapText="1"/>
    </xf>
    <xf numFmtId="188" fontId="78" fillId="0" borderId="0" xfId="179" applyNumberFormat="1" applyFont="1" applyFill="1"/>
    <xf numFmtId="188" fontId="78" fillId="0" borderId="0" xfId="179" applyNumberFormat="1" applyFont="1" applyFill="1" applyAlignment="1">
      <alignment vertical="center"/>
    </xf>
    <xf numFmtId="188" fontId="85" fillId="0" borderId="0" xfId="179" applyNumberFormat="1" applyFont="1" applyFill="1" applyAlignment="1">
      <alignment horizontal="left" vertical="center" wrapText="1"/>
    </xf>
    <xf numFmtId="188" fontId="78" fillId="0" borderId="0" xfId="179" applyNumberFormat="1" applyFont="1" applyFill="1" applyAlignment="1">
      <alignment horizontal="center" vertical="center"/>
    </xf>
    <xf numFmtId="0" fontId="86" fillId="0" borderId="44" xfId="180" applyNumberFormat="1" applyFont="1" applyFill="1" applyBorder="1" applyAlignment="1">
      <alignment horizontal="left" vertical="center"/>
    </xf>
    <xf numFmtId="188" fontId="88" fillId="0" borderId="0" xfId="179" applyNumberFormat="1" applyFont="1" applyFill="1" applyAlignment="1">
      <alignment vertical="center"/>
    </xf>
    <xf numFmtId="0" fontId="72" fillId="0" borderId="34" xfId="0" applyFont="1" applyBorder="1" applyAlignment="1">
      <alignment horizontal="center" vertical="center" wrapText="1"/>
    </xf>
    <xf numFmtId="187" fontId="41" fillId="0" borderId="28" xfId="124" applyNumberFormat="1" applyFont="1" applyBorder="1"/>
    <xf numFmtId="0" fontId="75" fillId="0" borderId="0" xfId="181">
      <alignment vertical="center"/>
    </xf>
    <xf numFmtId="0" fontId="75" fillId="0" borderId="0" xfId="181" applyBorder="1" applyAlignment="1">
      <alignment horizontal="right" vertical="center"/>
    </xf>
    <xf numFmtId="0" fontId="91" fillId="0" borderId="0" xfId="181" applyFont="1">
      <alignment vertical="center"/>
    </xf>
    <xf numFmtId="0" fontId="75" fillId="0" borderId="0" xfId="181" applyBorder="1" applyAlignment="1">
      <alignment horizontal="left" vertical="center"/>
    </xf>
    <xf numFmtId="0" fontId="75" fillId="0" borderId="0" xfId="181" applyBorder="1">
      <alignment vertical="center"/>
    </xf>
    <xf numFmtId="190" fontId="91" fillId="0" borderId="0" xfId="181" applyNumberFormat="1" applyFont="1" applyBorder="1" applyAlignment="1">
      <alignment horizontal="right" vertical="center"/>
    </xf>
    <xf numFmtId="0" fontId="91" fillId="0" borderId="0" xfId="181" applyFont="1" applyBorder="1" applyAlignment="1">
      <alignment horizontal="right" vertical="center"/>
    </xf>
    <xf numFmtId="190" fontId="75" fillId="0" borderId="0" xfId="181" applyNumberFormat="1" applyBorder="1">
      <alignment vertical="center"/>
    </xf>
    <xf numFmtId="0" fontId="78" fillId="0" borderId="0" xfId="181" applyFont="1">
      <alignment vertical="center"/>
    </xf>
    <xf numFmtId="0" fontId="78" fillId="0" borderId="28" xfId="181" applyFont="1" applyBorder="1" applyAlignment="1">
      <alignment horizontal="center" vertical="center"/>
    </xf>
    <xf numFmtId="0" fontId="82" fillId="25" borderId="28" xfId="181" applyFont="1" applyFill="1" applyBorder="1" applyAlignment="1">
      <alignment vertical="top"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36" fillId="0" borderId="0" xfId="122" applyFont="1" applyAlignment="1">
      <alignment horizontal="center" vertical="center"/>
    </xf>
    <xf numFmtId="0" fontId="0" fillId="0" borderId="0" xfId="0"/>
    <xf numFmtId="0" fontId="22" fillId="0" borderId="0" xfId="0" applyFont="1" applyAlignment="1"/>
    <xf numFmtId="0" fontId="36" fillId="0" borderId="0" xfId="122" applyFont="1" applyAlignment="1">
      <alignment vertical="center"/>
    </xf>
    <xf numFmtId="0" fontId="5" fillId="0" borderId="0" xfId="122" applyFont="1" applyAlignment="1">
      <alignment vertical="center"/>
    </xf>
    <xf numFmtId="0" fontId="53" fillId="0" borderId="0" xfId="0" applyFont="1" applyAlignment="1"/>
    <xf numFmtId="0" fontId="78" fillId="0" borderId="0" xfId="189" applyFont="1" applyFill="1"/>
    <xf numFmtId="0" fontId="82" fillId="0" borderId="0" xfId="189" applyFont="1" applyFill="1"/>
    <xf numFmtId="0" fontId="84" fillId="0" borderId="34" xfId="189" applyFont="1" applyFill="1" applyBorder="1" applyAlignment="1">
      <alignment horizontal="center" vertical="center"/>
    </xf>
    <xf numFmtId="0" fontId="81" fillId="0" borderId="28" xfId="189" applyFont="1" applyFill="1" applyBorder="1" applyAlignment="1">
      <alignment horizontal="center" vertical="center"/>
    </xf>
    <xf numFmtId="0" fontId="83" fillId="0" borderId="28" xfId="189" applyFont="1" applyFill="1" applyBorder="1" applyAlignment="1">
      <alignment vertical="center" wrapText="1"/>
    </xf>
    <xf numFmtId="189" fontId="83" fillId="0" borderId="28" xfId="189" applyNumberFormat="1" applyFont="1" applyFill="1" applyBorder="1" applyAlignment="1">
      <alignment horizontal="right" vertical="center"/>
    </xf>
    <xf numFmtId="0" fontId="78" fillId="0" borderId="0" xfId="189" applyFont="1" applyFill="1" applyAlignment="1">
      <alignment vertical="center"/>
    </xf>
    <xf numFmtId="41" fontId="83" fillId="0" borderId="28" xfId="189" applyNumberFormat="1" applyFont="1" applyFill="1" applyBorder="1" applyAlignment="1">
      <alignment horizontal="right" vertical="center"/>
    </xf>
    <xf numFmtId="0" fontId="83" fillId="0" borderId="36" xfId="189" applyFont="1" applyFill="1" applyBorder="1" applyAlignment="1">
      <alignment vertical="center" wrapText="1"/>
    </xf>
    <xf numFmtId="0" fontId="83" fillId="25" borderId="28" xfId="189" applyFont="1" applyFill="1" applyBorder="1" applyAlignment="1">
      <alignment vertical="center" wrapText="1"/>
    </xf>
    <xf numFmtId="0" fontId="83" fillId="0" borderId="28" xfId="189" applyFont="1" applyFill="1" applyBorder="1" applyAlignment="1">
      <alignment horizontal="left" vertical="center" wrapText="1"/>
    </xf>
    <xf numFmtId="189" fontId="83" fillId="0" borderId="37" xfId="189" applyNumberFormat="1" applyFont="1" applyFill="1" applyBorder="1" applyAlignment="1">
      <alignment horizontal="right" vertical="center"/>
    </xf>
    <xf numFmtId="41" fontId="83" fillId="0" borderId="42" xfId="189" applyNumberFormat="1" applyFont="1" applyFill="1" applyBorder="1" applyAlignment="1">
      <alignment horizontal="right" vertical="center"/>
    </xf>
    <xf numFmtId="0" fontId="83" fillId="0" borderId="28" xfId="189" applyFont="1" applyBorder="1" applyAlignment="1">
      <alignment horizontal="left" vertical="center" wrapText="1"/>
    </xf>
    <xf numFmtId="41" fontId="83" fillId="0" borderId="39" xfId="189" applyNumberFormat="1" applyFont="1" applyFill="1" applyBorder="1" applyAlignment="1">
      <alignment horizontal="right" vertical="center"/>
    </xf>
    <xf numFmtId="41" fontId="83" fillId="0" borderId="37" xfId="189" applyNumberFormat="1" applyFont="1" applyFill="1" applyBorder="1" applyAlignment="1">
      <alignment horizontal="right" vertical="center"/>
    </xf>
    <xf numFmtId="0" fontId="78" fillId="0" borderId="0" xfId="189" applyFont="1" applyFill="1" applyAlignment="1">
      <alignment horizontal="center" vertical="center"/>
    </xf>
    <xf numFmtId="0" fontId="45" fillId="0" borderId="43" xfId="189" applyFont="1" applyFill="1" applyBorder="1" applyAlignment="1">
      <alignment vertical="center" wrapText="1"/>
    </xf>
    <xf numFmtId="41" fontId="83" fillId="0" borderId="36" xfId="189" applyNumberFormat="1" applyFont="1" applyFill="1" applyBorder="1" applyAlignment="1">
      <alignment horizontal="right" vertical="center"/>
    </xf>
    <xf numFmtId="0" fontId="88" fillId="0" borderId="0" xfId="189" applyFont="1" applyFill="1" applyAlignment="1">
      <alignment vertical="center"/>
    </xf>
    <xf numFmtId="0" fontId="89" fillId="0" borderId="0" xfId="189" applyFont="1" applyFill="1"/>
    <xf numFmtId="0" fontId="85" fillId="0" borderId="0" xfId="189" applyFont="1" applyFill="1"/>
    <xf numFmtId="189" fontId="81" fillId="0" borderId="0" xfId="189" applyNumberFormat="1" applyFont="1" applyFill="1" applyBorder="1" applyAlignment="1">
      <alignment horizontal="right" vertical="center"/>
    </xf>
    <xf numFmtId="0" fontId="71" fillId="0" borderId="0" xfId="123" applyFont="1" applyAlignment="1"/>
    <xf numFmtId="187" fontId="41" fillId="0" borderId="68" xfId="124" applyNumberFormat="1" applyFont="1" applyBorder="1"/>
    <xf numFmtId="187" fontId="41" fillId="0" borderId="48" xfId="124" applyNumberFormat="1" applyFont="1" applyBorder="1"/>
    <xf numFmtId="0" fontId="78" fillId="0" borderId="28" xfId="185" applyFont="1" applyFill="1" applyBorder="1" applyAlignment="1">
      <alignment vertical="center" wrapText="1" shrinkToFit="1"/>
    </xf>
    <xf numFmtId="0" fontId="82" fillId="0" borderId="28" xfId="186" applyFont="1" applyFill="1" applyBorder="1" applyAlignment="1">
      <alignment vertical="top" wrapText="1" shrinkToFit="1"/>
    </xf>
    <xf numFmtId="0" fontId="78" fillId="0" borderId="28" xfId="189" applyFont="1" applyFill="1" applyBorder="1" applyAlignment="1">
      <alignment vertical="center" wrapText="1"/>
    </xf>
    <xf numFmtId="188" fontId="78" fillId="0" borderId="28" xfId="182" applyNumberFormat="1" applyFont="1" applyFill="1" applyBorder="1" applyAlignment="1">
      <alignment vertical="center"/>
    </xf>
    <xf numFmtId="188" fontId="88" fillId="0" borderId="28" xfId="182" applyNumberFormat="1" applyFont="1" applyFill="1" applyBorder="1" applyAlignment="1">
      <alignment horizontal="right" vertical="center"/>
    </xf>
    <xf numFmtId="0" fontId="78" fillId="0" borderId="28" xfId="188" applyFont="1" applyFill="1" applyBorder="1" applyAlignment="1">
      <alignment vertical="center" wrapText="1"/>
    </xf>
    <xf numFmtId="0" fontId="75" fillId="0" borderId="0" xfId="181" applyFill="1">
      <alignment vertical="center"/>
    </xf>
    <xf numFmtId="0" fontId="78" fillId="0" borderId="0" xfId="181" applyFont="1" applyFill="1">
      <alignment vertical="center"/>
    </xf>
    <xf numFmtId="0" fontId="78" fillId="0" borderId="0" xfId="181" applyFont="1" applyFill="1" applyAlignment="1">
      <alignment vertical="center"/>
    </xf>
    <xf numFmtId="0" fontId="78" fillId="0" borderId="0" xfId="181" applyFont="1" applyFill="1" applyAlignment="1">
      <alignment horizontal="right" vertical="center"/>
    </xf>
    <xf numFmtId="191" fontId="78" fillId="0" borderId="0" xfId="181" applyNumberFormat="1" applyFont="1" applyFill="1" applyBorder="1" applyAlignment="1">
      <alignment horizontal="right" vertical="center"/>
    </xf>
    <xf numFmtId="0" fontId="78" fillId="0" borderId="34" xfId="181" applyFont="1" applyFill="1" applyBorder="1" applyAlignment="1">
      <alignment horizontal="center" vertical="center"/>
    </xf>
    <xf numFmtId="0" fontId="78" fillId="0" borderId="28" xfId="181" applyFont="1" applyFill="1" applyBorder="1" applyAlignment="1">
      <alignment horizontal="center" vertical="center"/>
    </xf>
    <xf numFmtId="191" fontId="78" fillId="0" borderId="28" xfId="181" applyNumberFormat="1" applyFont="1" applyFill="1" applyBorder="1" applyAlignment="1">
      <alignment horizontal="center" vertical="center"/>
    </xf>
    <xf numFmtId="41" fontId="88" fillId="27" borderId="28" xfId="181" applyNumberFormat="1" applyFont="1" applyFill="1" applyBorder="1" applyAlignment="1">
      <alignment vertical="center"/>
    </xf>
    <xf numFmtId="0" fontId="88" fillId="27" borderId="28" xfId="181" applyFont="1" applyFill="1" applyBorder="1" applyAlignment="1">
      <alignment horizontal="left" vertical="center"/>
    </xf>
    <xf numFmtId="188" fontId="88" fillId="27" borderId="35" xfId="182" applyNumberFormat="1" applyFont="1" applyFill="1" applyBorder="1" applyAlignment="1">
      <alignment vertical="center"/>
    </xf>
    <xf numFmtId="0" fontId="78" fillId="0" borderId="28" xfId="181" applyFont="1" applyFill="1" applyBorder="1" applyAlignment="1">
      <alignment vertical="center" wrapText="1"/>
    </xf>
    <xf numFmtId="188" fontId="78" fillId="0" borderId="28" xfId="182" applyNumberFormat="1" applyFont="1" applyFill="1" applyBorder="1" applyAlignment="1">
      <alignment horizontal="right" vertical="center"/>
    </xf>
    <xf numFmtId="188" fontId="78" fillId="0" borderId="35" xfId="182" applyNumberFormat="1" applyFont="1" applyFill="1" applyBorder="1" applyAlignment="1">
      <alignment vertical="center"/>
    </xf>
    <xf numFmtId="0" fontId="78" fillId="0" borderId="28" xfId="183" applyFont="1" applyFill="1" applyBorder="1" applyAlignment="1">
      <alignment vertical="center" wrapText="1"/>
    </xf>
    <xf numFmtId="0" fontId="78" fillId="0" borderId="28" xfId="184" applyFont="1" applyFill="1" applyBorder="1" applyAlignment="1">
      <alignment vertical="center" wrapText="1"/>
    </xf>
    <xf numFmtId="0" fontId="75" fillId="0" borderId="28" xfId="181" applyFill="1" applyBorder="1">
      <alignment vertical="center"/>
    </xf>
    <xf numFmtId="188" fontId="88" fillId="0" borderId="35" xfId="182" applyNumberFormat="1" applyFont="1" applyFill="1" applyBorder="1" applyAlignment="1">
      <alignment vertical="center"/>
    </xf>
    <xf numFmtId="0" fontId="78" fillId="27" borderId="28" xfId="181" applyFont="1" applyFill="1" applyBorder="1" applyAlignment="1">
      <alignment horizontal="left" vertical="center"/>
    </xf>
    <xf numFmtId="188" fontId="88" fillId="28" borderId="28" xfId="182" applyNumberFormat="1" applyFont="1" applyFill="1" applyBorder="1" applyAlignment="1"/>
    <xf numFmtId="192" fontId="88" fillId="28" borderId="28" xfId="182" applyNumberFormat="1" applyFont="1" applyFill="1" applyBorder="1" applyAlignment="1">
      <alignment horizontal="left" vertical="center" wrapText="1"/>
    </xf>
    <xf numFmtId="188" fontId="88" fillId="28" borderId="35" xfId="182" applyNumberFormat="1" applyFont="1" applyFill="1" applyBorder="1" applyAlignment="1">
      <alignment vertical="center"/>
    </xf>
    <xf numFmtId="0" fontId="78" fillId="0" borderId="28" xfId="181" applyFont="1" applyFill="1" applyBorder="1" applyAlignment="1">
      <alignment vertical="center"/>
    </xf>
    <xf numFmtId="188" fontId="78" fillId="0" borderId="41" xfId="182" applyNumberFormat="1" applyFont="1" applyFill="1" applyBorder="1" applyAlignment="1">
      <alignment horizontal="right" vertical="center"/>
    </xf>
    <xf numFmtId="188" fontId="88" fillId="0" borderId="28" xfId="182" applyNumberFormat="1" applyFont="1" applyFill="1" applyBorder="1" applyAlignment="1"/>
    <xf numFmtId="188" fontId="88" fillId="0" borderId="41" xfId="182" applyNumberFormat="1" applyFont="1" applyFill="1" applyBorder="1" applyAlignment="1">
      <alignment horizontal="right" vertical="center"/>
    </xf>
    <xf numFmtId="0" fontId="85" fillId="0" borderId="28" xfId="181" applyFont="1" applyFill="1" applyBorder="1" applyAlignment="1">
      <alignment vertical="top" wrapText="1"/>
    </xf>
    <xf numFmtId="0" fontId="92" fillId="0" borderId="28" xfId="181" applyFont="1" applyBorder="1" applyAlignment="1">
      <alignment horizontal="left" vertical="center" wrapText="1"/>
    </xf>
    <xf numFmtId="188" fontId="88" fillId="28" borderId="28" xfId="182" applyNumberFormat="1" applyFont="1" applyFill="1" applyBorder="1" applyAlignment="1">
      <alignment vertical="center"/>
    </xf>
    <xf numFmtId="0" fontId="78" fillId="28" borderId="28" xfId="181" applyFont="1" applyFill="1" applyBorder="1" applyAlignment="1">
      <alignment horizontal="left" vertical="center" wrapText="1"/>
    </xf>
    <xf numFmtId="188" fontId="88" fillId="28" borderId="28" xfId="182" applyNumberFormat="1" applyFont="1" applyFill="1" applyBorder="1" applyAlignment="1">
      <alignment horizontal="right" vertical="center"/>
    </xf>
    <xf numFmtId="188" fontId="88" fillId="28" borderId="35" xfId="182" applyNumberFormat="1" applyFont="1" applyFill="1" applyBorder="1" applyAlignment="1">
      <alignment horizontal="right" vertical="center"/>
    </xf>
    <xf numFmtId="0" fontId="75" fillId="0" borderId="28" xfId="181" applyFont="1" applyFill="1" applyBorder="1">
      <alignment vertical="center"/>
    </xf>
    <xf numFmtId="41" fontId="88" fillId="0" borderId="48" xfId="181" applyNumberFormat="1" applyFont="1" applyFill="1" applyBorder="1" applyAlignment="1">
      <alignment horizontal="right" vertical="center"/>
    </xf>
    <xf numFmtId="0" fontId="78" fillId="0" borderId="48" xfId="181" applyFont="1" applyFill="1" applyBorder="1" applyAlignment="1">
      <alignment horizontal="left" vertical="center"/>
    </xf>
    <xf numFmtId="188" fontId="88" fillId="0" borderId="49" xfId="182" applyNumberFormat="1" applyFont="1" applyFill="1" applyBorder="1" applyAlignment="1">
      <alignment vertical="center"/>
    </xf>
    <xf numFmtId="0" fontId="91" fillId="0" borderId="0" xfId="181" applyFont="1" applyFill="1">
      <alignment vertical="center"/>
    </xf>
    <xf numFmtId="0" fontId="75" fillId="0" borderId="0" xfId="181" applyFill="1" applyAlignment="1">
      <alignment vertical="center"/>
    </xf>
    <xf numFmtId="0" fontId="90" fillId="0" borderId="0" xfId="181" applyFont="1" applyFill="1" applyAlignment="1">
      <alignment horizontal="right" vertical="center"/>
    </xf>
    <xf numFmtId="191" fontId="75" fillId="0" borderId="0" xfId="181" applyNumberFormat="1" applyFill="1" applyAlignment="1">
      <alignment vertical="center"/>
    </xf>
    <xf numFmtId="0" fontId="79" fillId="0" borderId="0" xfId="181" applyFont="1" applyFill="1" applyAlignment="1">
      <alignment vertical="center"/>
    </xf>
    <xf numFmtId="191" fontId="78" fillId="0" borderId="0" xfId="194" applyNumberFormat="1" applyFont="1" applyBorder="1" applyAlignment="1">
      <alignment horizontal="left" vertical="center"/>
    </xf>
    <xf numFmtId="0" fontId="78" fillId="0" borderId="34" xfId="181" applyFont="1" applyBorder="1" applyAlignment="1">
      <alignment horizontal="center" vertical="center"/>
    </xf>
    <xf numFmtId="0" fontId="78" fillId="25" borderId="28" xfId="181" applyFont="1" applyFill="1" applyBorder="1" applyAlignment="1">
      <alignment vertical="center" wrapText="1"/>
    </xf>
    <xf numFmtId="188" fontId="78" fillId="25" borderId="28" xfId="182" applyNumberFormat="1" applyFont="1" applyFill="1" applyBorder="1" applyAlignment="1">
      <alignment vertical="center"/>
    </xf>
    <xf numFmtId="188" fontId="78" fillId="25" borderId="35" xfId="182" applyNumberFormat="1" applyFont="1" applyFill="1" applyBorder="1" applyAlignment="1">
      <alignment vertical="center"/>
    </xf>
    <xf numFmtId="188" fontId="88" fillId="0" borderId="36" xfId="182" applyNumberFormat="1" applyFont="1" applyBorder="1" applyAlignment="1">
      <alignment vertical="center"/>
    </xf>
    <xf numFmtId="188" fontId="88" fillId="0" borderId="40" xfId="182" applyNumberFormat="1" applyFont="1" applyBorder="1" applyAlignment="1">
      <alignment vertical="center"/>
    </xf>
    <xf numFmtId="188" fontId="78" fillId="0" borderId="35" xfId="182" applyNumberFormat="1" applyFont="1" applyBorder="1" applyAlignment="1">
      <alignment vertical="center"/>
    </xf>
    <xf numFmtId="188" fontId="88" fillId="0" borderId="28" xfId="182" applyNumberFormat="1" applyFont="1" applyBorder="1" applyAlignment="1">
      <alignment vertical="center"/>
    </xf>
    <xf numFmtId="0" fontId="78" fillId="0" borderId="28" xfId="181" applyFont="1" applyBorder="1" applyAlignment="1">
      <alignment horizontal="right" vertical="center"/>
    </xf>
    <xf numFmtId="188" fontId="88" fillId="0" borderId="35" xfId="182" applyNumberFormat="1" applyFont="1" applyBorder="1" applyAlignment="1">
      <alignment vertical="center"/>
    </xf>
    <xf numFmtId="0" fontId="78" fillId="0" borderId="28" xfId="181" applyFont="1" applyBorder="1" applyAlignment="1">
      <alignment vertical="center" wrapText="1"/>
    </xf>
    <xf numFmtId="0" fontId="78" fillId="28" borderId="28" xfId="181" applyFont="1" applyFill="1" applyBorder="1" applyAlignment="1">
      <alignment horizontal="right" vertical="center"/>
    </xf>
    <xf numFmtId="0" fontId="78" fillId="25" borderId="54" xfId="181" applyFont="1" applyFill="1" applyBorder="1" applyAlignment="1">
      <alignment horizontal="center" vertical="center" wrapText="1" readingOrder="1"/>
    </xf>
    <xf numFmtId="41" fontId="88" fillId="0" borderId="48" xfId="181" applyNumberFormat="1" applyFont="1" applyBorder="1" applyAlignment="1">
      <alignment vertical="center"/>
    </xf>
    <xf numFmtId="0" fontId="78" fillId="0" borderId="48" xfId="181" applyFont="1" applyBorder="1" applyAlignment="1">
      <alignment horizontal="right" vertical="center"/>
    </xf>
    <xf numFmtId="188" fontId="88" fillId="0" borderId="49" xfId="182" applyNumberFormat="1" applyFont="1" applyBorder="1" applyAlignment="1">
      <alignment vertical="center"/>
    </xf>
    <xf numFmtId="191" fontId="91" fillId="0" borderId="0" xfId="194" applyNumberFormat="1" applyFont="1" applyBorder="1" applyAlignment="1">
      <alignment vertical="center"/>
    </xf>
    <xf numFmtId="191" fontId="0" fillId="0" borderId="0" xfId="194" applyNumberFormat="1" applyFont="1">
      <alignment vertical="center"/>
    </xf>
    <xf numFmtId="0" fontId="79" fillId="0" borderId="0" xfId="181" applyFont="1" applyAlignment="1">
      <alignment horizontal="center" vertical="center"/>
    </xf>
    <xf numFmtId="0" fontId="79" fillId="0" borderId="0" xfId="181" applyFont="1" applyAlignment="1">
      <alignment vertical="center"/>
    </xf>
    <xf numFmtId="188" fontId="88" fillId="0" borderId="48" xfId="182" applyNumberFormat="1" applyFont="1" applyBorder="1" applyAlignment="1">
      <alignment vertical="center"/>
    </xf>
    <xf numFmtId="0" fontId="75" fillId="0" borderId="9" xfId="181" applyBorder="1">
      <alignment vertical="center"/>
    </xf>
    <xf numFmtId="41" fontId="94" fillId="27" borderId="28" xfId="181" applyNumberFormat="1" applyFont="1" applyFill="1" applyBorder="1" applyAlignment="1">
      <alignment vertical="center"/>
    </xf>
    <xf numFmtId="0" fontId="81" fillId="27" borderId="28" xfId="181" applyFont="1" applyFill="1" applyBorder="1" applyAlignment="1">
      <alignment horizontal="right" vertical="center"/>
    </xf>
    <xf numFmtId="188" fontId="94" fillId="27" borderId="35" xfId="182" applyNumberFormat="1" applyFont="1" applyFill="1" applyBorder="1" applyAlignment="1">
      <alignment vertical="center"/>
    </xf>
    <xf numFmtId="41" fontId="94" fillId="27" borderId="36" xfId="181" applyNumberFormat="1" applyFont="1" applyFill="1" applyBorder="1" applyAlignment="1">
      <alignment vertical="center"/>
    </xf>
    <xf numFmtId="0" fontId="81" fillId="27" borderId="36" xfId="181" applyFont="1" applyFill="1" applyBorder="1" applyAlignment="1">
      <alignment vertical="center"/>
    </xf>
    <xf numFmtId="188" fontId="94" fillId="27" borderId="40" xfId="182" applyNumberFormat="1" applyFont="1" applyFill="1" applyBorder="1" applyAlignment="1">
      <alignment vertical="center"/>
    </xf>
    <xf numFmtId="0" fontId="0" fillId="0" borderId="0" xfId="0"/>
    <xf numFmtId="0" fontId="81" fillId="0" borderId="28" xfId="189" applyFont="1" applyFill="1" applyBorder="1" applyAlignment="1">
      <alignment horizontal="center" vertical="center" wrapText="1"/>
    </xf>
    <xf numFmtId="189" fontId="83" fillId="0" borderId="36" xfId="189" applyNumberFormat="1" applyFont="1" applyFill="1" applyBorder="1" applyAlignment="1">
      <alignment horizontal="right" vertical="center"/>
    </xf>
    <xf numFmtId="0" fontId="45" fillId="0" borderId="28" xfId="0" applyFont="1" applyBorder="1" applyAlignment="1">
      <alignment horizontal="center" vertical="center" wrapText="1"/>
    </xf>
    <xf numFmtId="0" fontId="78" fillId="25" borderId="57" xfId="181" applyFont="1" applyFill="1" applyBorder="1" applyAlignment="1">
      <alignment horizontal="center" vertical="center" wrapText="1" readingOrder="1"/>
    </xf>
    <xf numFmtId="0" fontId="78" fillId="25" borderId="42" xfId="181" applyFont="1" applyFill="1" applyBorder="1" applyAlignment="1">
      <alignment horizontal="left" vertical="center"/>
    </xf>
    <xf numFmtId="0" fontId="19" fillId="0" borderId="0" xfId="0" applyFont="1" applyAlignment="1">
      <alignment horizontal="left" vertical="top" wrapText="1"/>
    </xf>
    <xf numFmtId="0" fontId="19" fillId="0" borderId="0" xfId="0" applyFont="1" applyAlignment="1">
      <alignment horizontal="right"/>
    </xf>
    <xf numFmtId="0" fontId="19" fillId="0" borderId="12" xfId="0" applyFont="1" applyBorder="1" applyAlignment="1">
      <alignment horizontal="center" vertical="center" wrapText="1"/>
    </xf>
    <xf numFmtId="0" fontId="0" fillId="0" borderId="15" xfId="0" applyBorder="1"/>
    <xf numFmtId="0" fontId="19" fillId="0" borderId="13" xfId="0" applyFont="1" applyBorder="1" applyAlignment="1">
      <alignment horizontal="center" vertical="center" wrapText="1"/>
    </xf>
    <xf numFmtId="0" fontId="0" fillId="0" borderId="18" xfId="0" applyBorder="1"/>
    <xf numFmtId="0" fontId="21" fillId="0" borderId="0" xfId="0" applyFont="1" applyAlignment="1">
      <alignment horizontal="center"/>
    </xf>
    <xf numFmtId="0" fontId="19" fillId="0" borderId="10" xfId="0" applyFont="1" applyBorder="1" applyAlignment="1">
      <alignment horizontal="center" vertical="center" wrapText="1"/>
    </xf>
    <xf numFmtId="182" fontId="19" fillId="0" borderId="10" xfId="124" applyNumberFormat="1" applyFont="1" applyBorder="1" applyAlignment="1">
      <alignment horizontal="center" vertical="center" wrapText="1"/>
    </xf>
    <xf numFmtId="0" fontId="19" fillId="0" borderId="11" xfId="0" applyFont="1" applyBorder="1" applyAlignment="1">
      <alignment horizontal="center" vertical="center" wrapText="1"/>
    </xf>
    <xf numFmtId="0" fontId="37" fillId="0" borderId="22" xfId="122" applyFont="1" applyBorder="1" applyAlignment="1">
      <alignment horizontal="center" vertical="center"/>
    </xf>
    <xf numFmtId="182" fontId="34" fillId="0" borderId="0" xfId="124" applyNumberFormat="1" applyFont="1" applyAlignment="1">
      <alignment horizontal="center" vertical="center"/>
    </xf>
    <xf numFmtId="0" fontId="37" fillId="0" borderId="21" xfId="122" applyFont="1" applyBorder="1" applyAlignment="1">
      <alignment vertical="center" textRotation="255"/>
    </xf>
    <xf numFmtId="0" fontId="0" fillId="0" borderId="0" xfId="0"/>
    <xf numFmtId="0" fontId="37" fillId="0" borderId="30" xfId="122" applyFont="1" applyBorder="1" applyAlignment="1">
      <alignment vertical="center" textRotation="255"/>
    </xf>
    <xf numFmtId="0" fontId="37" fillId="0" borderId="21" xfId="122" applyFont="1" applyBorder="1" applyAlignment="1">
      <alignment horizontal="center" vertical="center" textRotation="255"/>
    </xf>
    <xf numFmtId="0" fontId="37" fillId="0" borderId="64" xfId="122" applyFont="1" applyBorder="1" applyAlignment="1">
      <alignment horizontal="center" vertical="center" textRotation="255"/>
    </xf>
    <xf numFmtId="0" fontId="37" fillId="0" borderId="65" xfId="122" applyFont="1" applyBorder="1" applyAlignment="1">
      <alignment horizontal="center" vertical="center" textRotation="255"/>
    </xf>
    <xf numFmtId="0" fontId="23" fillId="0" borderId="12" xfId="0" applyFont="1" applyBorder="1" applyAlignment="1">
      <alignment horizontal="right"/>
    </xf>
    <xf numFmtId="0" fontId="24" fillId="0" borderId="19" xfId="0" applyFont="1" applyBorder="1" applyAlignment="1">
      <alignment horizontal="left" vertical="center"/>
    </xf>
    <xf numFmtId="0" fontId="19" fillId="0" borderId="0" xfId="0" applyFont="1" applyAlignment="1">
      <alignment vertical="top" wrapText="1"/>
    </xf>
    <xf numFmtId="0" fontId="22" fillId="0" borderId="24" xfId="0" applyFont="1" applyBorder="1" applyAlignment="1">
      <alignment horizontal="left" vertical="center" wrapText="1"/>
    </xf>
    <xf numFmtId="0" fontId="23" fillId="0" borderId="24" xfId="0" applyFont="1" applyBorder="1" applyAlignment="1">
      <alignment horizontal="left" vertical="center" wrapText="1"/>
    </xf>
    <xf numFmtId="0" fontId="0" fillId="0" borderId="21" xfId="0" applyBorder="1"/>
    <xf numFmtId="0" fontId="61" fillId="0" borderId="0" xfId="0" applyFont="1" applyAlignment="1">
      <alignment horizontal="left" vertical="top" wrapText="1"/>
    </xf>
    <xf numFmtId="0" fontId="0" fillId="0" borderId="13" xfId="0" applyBorder="1"/>
    <xf numFmtId="0" fontId="60" fillId="0" borderId="13" xfId="0" applyFont="1" applyBorder="1" applyAlignment="1">
      <alignment horizontal="center" vertical="center"/>
    </xf>
    <xf numFmtId="0" fontId="56" fillId="0" borderId="0" xfId="0" applyFont="1" applyAlignment="1">
      <alignment horizontal="center"/>
    </xf>
    <xf numFmtId="0" fontId="0" fillId="0" borderId="25" xfId="0" applyBorder="1"/>
    <xf numFmtId="0" fontId="19" fillId="0" borderId="25" xfId="0" applyFont="1" applyBorder="1" applyAlignment="1">
      <alignment horizontal="right"/>
    </xf>
    <xf numFmtId="0" fontId="23" fillId="0" borderId="13" xfId="0" applyFont="1" applyBorder="1" applyAlignment="1">
      <alignment horizontal="center" vertical="center" wrapText="1"/>
    </xf>
    <xf numFmtId="0" fontId="22" fillId="0" borderId="13" xfId="0" applyFont="1" applyBorder="1" applyAlignment="1">
      <alignment horizontal="center" vertical="center" wrapText="1"/>
    </xf>
    <xf numFmtId="189" fontId="83" fillId="0" borderId="51" xfId="189" applyNumberFormat="1" applyFont="1" applyFill="1" applyBorder="1" applyAlignment="1">
      <alignment horizontal="right" vertical="center"/>
    </xf>
    <xf numFmtId="189" fontId="83" fillId="0" borderId="36" xfId="189" applyNumberFormat="1" applyFont="1" applyFill="1" applyBorder="1" applyAlignment="1">
      <alignment horizontal="right" vertical="center"/>
    </xf>
    <xf numFmtId="0" fontId="78" fillId="0" borderId="28" xfId="189" applyFont="1" applyFill="1" applyBorder="1" applyAlignment="1">
      <alignment horizontal="left" vertical="center" wrapText="1"/>
    </xf>
    <xf numFmtId="0" fontId="78" fillId="0" borderId="35" xfId="189" applyFont="1" applyFill="1" applyBorder="1" applyAlignment="1">
      <alignment horizontal="left" vertical="center" wrapText="1"/>
    </xf>
    <xf numFmtId="0" fontId="77" fillId="0" borderId="0" xfId="189" applyFont="1" applyFill="1" applyAlignment="1">
      <alignment horizontal="center"/>
    </xf>
    <xf numFmtId="0" fontId="79" fillId="0" borderId="0" xfId="189" applyFont="1" applyFill="1" applyAlignment="1">
      <alignment horizontal="center"/>
    </xf>
    <xf numFmtId="0" fontId="81" fillId="0" borderId="0" xfId="189" applyFont="1" applyFill="1" applyBorder="1" applyAlignment="1">
      <alignment horizontal="left"/>
    </xf>
    <xf numFmtId="0" fontId="81" fillId="0" borderId="0" xfId="189" applyFont="1" applyFill="1" applyBorder="1" applyAlignment="1">
      <alignment horizontal="right"/>
    </xf>
    <xf numFmtId="0" fontId="81" fillId="0" borderId="31" xfId="189" applyFont="1" applyFill="1" applyBorder="1" applyAlignment="1">
      <alignment horizontal="center" vertical="center" wrapText="1"/>
    </xf>
    <xf numFmtId="0" fontId="81" fillId="0" borderId="34" xfId="189" applyFont="1" applyFill="1" applyBorder="1" applyAlignment="1">
      <alignment horizontal="center" vertical="center" wrapText="1"/>
    </xf>
    <xf numFmtId="0" fontId="81" fillId="0" borderId="32" xfId="189" applyFont="1" applyFill="1" applyBorder="1" applyAlignment="1">
      <alignment horizontal="center" vertical="center" wrapText="1"/>
    </xf>
    <xf numFmtId="0" fontId="81" fillId="0" borderId="28" xfId="189" applyFont="1" applyFill="1" applyBorder="1" applyAlignment="1">
      <alignment horizontal="center" vertical="center" wrapText="1"/>
    </xf>
    <xf numFmtId="0" fontId="83" fillId="0" borderId="32" xfId="189" applyFont="1" applyFill="1" applyBorder="1" applyAlignment="1">
      <alignment horizontal="center" vertical="center" wrapText="1"/>
    </xf>
    <xf numFmtId="0" fontId="83" fillId="0" borderId="28" xfId="189" applyFont="1" applyFill="1" applyBorder="1" applyAlignment="1">
      <alignment horizontal="center" vertical="center" wrapText="1"/>
    </xf>
    <xf numFmtId="0" fontId="81" fillId="0" borderId="33" xfId="189" applyFont="1" applyFill="1" applyBorder="1" applyAlignment="1">
      <alignment horizontal="center" vertical="center" wrapText="1"/>
    </xf>
    <xf numFmtId="0" fontId="81" fillId="0" borderId="35" xfId="189" applyFont="1" applyFill="1" applyBorder="1" applyAlignment="1">
      <alignment horizontal="center" vertical="center" wrapText="1"/>
    </xf>
    <xf numFmtId="0" fontId="42" fillId="0" borderId="50" xfId="0" applyFont="1" applyBorder="1" applyAlignment="1">
      <alignment horizontal="center" vertical="center" wrapText="1"/>
    </xf>
    <xf numFmtId="0" fontId="42" fillId="0" borderId="67" xfId="0" applyFont="1" applyBorder="1" applyAlignment="1">
      <alignment horizontal="center" vertical="center" wrapText="1"/>
    </xf>
    <xf numFmtId="0" fontId="45" fillId="0" borderId="0" xfId="123" applyFont="1" applyBorder="1" applyAlignment="1">
      <alignment horizontal="left" vertical="top" wrapText="1"/>
    </xf>
    <xf numFmtId="0" fontId="67" fillId="0" borderId="0" xfId="123" applyFont="1" applyBorder="1" applyAlignment="1">
      <alignment horizontal="left" vertical="top" wrapText="1"/>
    </xf>
    <xf numFmtId="0" fontId="45" fillId="0" borderId="31" xfId="0" applyFont="1" applyBorder="1" applyAlignment="1">
      <alignment horizontal="center" vertical="center" wrapText="1"/>
    </xf>
    <xf numFmtId="0" fontId="45" fillId="0" borderId="34" xfId="0" applyFont="1" applyBorder="1" applyAlignment="1">
      <alignment horizontal="center" vertical="center" wrapText="1"/>
    </xf>
    <xf numFmtId="0" fontId="41" fillId="0" borderId="32" xfId="0" applyFont="1" applyBorder="1" applyAlignment="1">
      <alignment horizontal="center" vertical="center" wrapText="1"/>
    </xf>
    <xf numFmtId="0" fontId="45" fillId="0" borderId="28" xfId="0" applyFont="1" applyBorder="1" applyAlignment="1">
      <alignment horizontal="center" vertical="center" wrapText="1"/>
    </xf>
    <xf numFmtId="0" fontId="41" fillId="0" borderId="28" xfId="0" applyFont="1" applyBorder="1" applyAlignment="1">
      <alignment horizontal="center" vertical="center" wrapText="1"/>
    </xf>
    <xf numFmtId="0" fontId="45" fillId="0" borderId="0" xfId="123" applyFont="1" applyAlignment="1">
      <alignment horizontal="left"/>
    </xf>
    <xf numFmtId="0" fontId="70" fillId="0" borderId="0" xfId="123" applyFont="1" applyAlignment="1">
      <alignment horizontal="center"/>
    </xf>
    <xf numFmtId="0" fontId="0" fillId="0" borderId="9" xfId="0" applyBorder="1"/>
    <xf numFmtId="0" fontId="49" fillId="0" borderId="9" xfId="123" applyFont="1" applyBorder="1" applyAlignment="1">
      <alignment horizontal="right"/>
    </xf>
    <xf numFmtId="0" fontId="49" fillId="0" borderId="33" xfId="0" applyFont="1" applyBorder="1" applyAlignment="1">
      <alignment horizontal="center" vertical="center" wrapText="1"/>
    </xf>
    <xf numFmtId="0" fontId="49" fillId="0" borderId="35" xfId="0" applyFont="1" applyBorder="1" applyAlignment="1">
      <alignment horizontal="center" vertical="center" wrapText="1"/>
    </xf>
    <xf numFmtId="41" fontId="88" fillId="0" borderId="61" xfId="181" applyNumberFormat="1" applyFont="1" applyFill="1" applyBorder="1" applyAlignment="1">
      <alignment horizontal="left" vertical="center"/>
    </xf>
    <xf numFmtId="41" fontId="88" fillId="0" borderId="62" xfId="181" applyNumberFormat="1" applyFont="1" applyFill="1" applyBorder="1" applyAlignment="1">
      <alignment horizontal="left" vertical="center"/>
    </xf>
    <xf numFmtId="191" fontId="78" fillId="0" borderId="69" xfId="181" applyNumberFormat="1" applyFont="1" applyFill="1" applyBorder="1" applyAlignment="1">
      <alignment horizontal="center" vertical="center"/>
    </xf>
    <xf numFmtId="191" fontId="78" fillId="0" borderId="40" xfId="181" applyNumberFormat="1" applyFont="1" applyFill="1" applyBorder="1" applyAlignment="1">
      <alignment horizontal="center" vertical="center"/>
    </xf>
    <xf numFmtId="0" fontId="79" fillId="0" borderId="0" xfId="181" applyFont="1" applyFill="1" applyAlignment="1">
      <alignment horizontal="center" vertical="center"/>
    </xf>
    <xf numFmtId="0" fontId="78" fillId="0" borderId="34" xfId="181" applyFont="1" applyFill="1" applyBorder="1" applyAlignment="1">
      <alignment horizontal="center" vertical="center" wrapText="1" readingOrder="1"/>
    </xf>
    <xf numFmtId="0" fontId="78" fillId="0" borderId="28" xfId="181" applyFont="1" applyFill="1" applyBorder="1" applyAlignment="1">
      <alignment horizontal="left" vertical="center"/>
    </xf>
    <xf numFmtId="0" fontId="88" fillId="28" borderId="34" xfId="181" applyFont="1" applyFill="1" applyBorder="1" applyAlignment="1">
      <alignment horizontal="center" vertical="center"/>
    </xf>
    <xf numFmtId="0" fontId="88" fillId="28" borderId="28" xfId="181" applyFont="1" applyFill="1" applyBorder="1" applyAlignment="1">
      <alignment horizontal="center" vertical="center"/>
    </xf>
    <xf numFmtId="0" fontId="88" fillId="28" borderId="34" xfId="181" applyFont="1" applyFill="1" applyBorder="1" applyAlignment="1">
      <alignment horizontal="left" vertical="center"/>
    </xf>
    <xf numFmtId="0" fontId="88" fillId="28" borderId="28" xfId="181" applyFont="1" applyFill="1" applyBorder="1" applyAlignment="1">
      <alignment horizontal="left" vertical="center"/>
    </xf>
    <xf numFmtId="0" fontId="93" fillId="0" borderId="34" xfId="181" applyFont="1" applyFill="1" applyBorder="1" applyAlignment="1">
      <alignment horizontal="center" vertical="center" wrapText="1" readingOrder="1"/>
    </xf>
    <xf numFmtId="192" fontId="88" fillId="28" borderId="34" xfId="182" applyNumberFormat="1" applyFont="1" applyFill="1" applyBorder="1" applyAlignment="1">
      <alignment horizontal="left" vertical="center"/>
    </xf>
    <xf numFmtId="192" fontId="88" fillId="28" borderId="28" xfId="182" applyNumberFormat="1" applyFont="1" applyFill="1" applyBorder="1" applyAlignment="1">
      <alignment horizontal="left" vertical="center"/>
    </xf>
    <xf numFmtId="192" fontId="88" fillId="27" borderId="34" xfId="182" applyNumberFormat="1" applyFont="1" applyFill="1" applyBorder="1" applyAlignment="1">
      <alignment horizontal="left" vertical="center"/>
    </xf>
    <xf numFmtId="192" fontId="88" fillId="27" borderId="28" xfId="182" applyNumberFormat="1" applyFont="1" applyFill="1" applyBorder="1" applyAlignment="1">
      <alignment horizontal="left" vertical="center"/>
    </xf>
    <xf numFmtId="190" fontId="78" fillId="0" borderId="28" xfId="181" applyNumberFormat="1" applyFont="1" applyFill="1" applyBorder="1" applyAlignment="1">
      <alignment horizontal="left" vertical="center"/>
    </xf>
    <xf numFmtId="0" fontId="83" fillId="0" borderId="52" xfId="181" applyFont="1" applyFill="1" applyBorder="1" applyAlignment="1" applyProtection="1">
      <alignment horizontal="center" vertical="center"/>
      <protection locked="0"/>
    </xf>
    <xf numFmtId="0" fontId="83" fillId="0" borderId="19" xfId="181" applyFont="1" applyFill="1" applyBorder="1" applyAlignment="1" applyProtection="1">
      <alignment horizontal="center" vertical="center"/>
      <protection locked="0"/>
    </xf>
    <xf numFmtId="0" fontId="83" fillId="0" borderId="53" xfId="181" applyFont="1" applyFill="1" applyBorder="1" applyAlignment="1" applyProtection="1">
      <alignment horizontal="center" vertical="center"/>
      <protection locked="0"/>
    </xf>
    <xf numFmtId="0" fontId="88" fillId="27" borderId="34" xfId="181" applyFont="1" applyFill="1" applyBorder="1" applyAlignment="1">
      <alignment horizontal="left" vertical="center"/>
    </xf>
    <xf numFmtId="0" fontId="88" fillId="27" borderId="28" xfId="181" applyFont="1" applyFill="1" applyBorder="1" applyAlignment="1">
      <alignment horizontal="left" vertical="center"/>
    </xf>
    <xf numFmtId="0" fontId="78" fillId="0" borderId="34" xfId="181" applyNumberFormat="1" applyFont="1" applyFill="1" applyBorder="1" applyAlignment="1">
      <alignment horizontal="center" vertical="center" wrapText="1" readingOrder="1"/>
    </xf>
    <xf numFmtId="0" fontId="88" fillId="28" borderId="60" xfId="181" applyFont="1" applyFill="1" applyBorder="1" applyAlignment="1">
      <alignment horizontal="left" vertical="center"/>
    </xf>
    <xf numFmtId="0" fontId="88" fillId="28" borderId="59" xfId="181" applyFont="1" applyFill="1" applyBorder="1" applyAlignment="1">
      <alignment horizontal="left" vertical="center"/>
    </xf>
    <xf numFmtId="0" fontId="78" fillId="25" borderId="56" xfId="181" applyFont="1" applyFill="1" applyBorder="1" applyAlignment="1">
      <alignment horizontal="center" vertical="center" wrapText="1" readingOrder="1"/>
    </xf>
    <xf numFmtId="0" fontId="78" fillId="25" borderId="57" xfId="181" applyFont="1" applyFill="1" applyBorder="1" applyAlignment="1">
      <alignment horizontal="center" vertical="center" wrapText="1" readingOrder="1"/>
    </xf>
    <xf numFmtId="0" fontId="78" fillId="25" borderId="58" xfId="181" applyFont="1" applyFill="1" applyBorder="1" applyAlignment="1">
      <alignment horizontal="center" vertical="center" wrapText="1" readingOrder="1"/>
    </xf>
    <xf numFmtId="0" fontId="78" fillId="25" borderId="42" xfId="181" applyFont="1" applyFill="1" applyBorder="1" applyAlignment="1">
      <alignment horizontal="left" vertical="center"/>
    </xf>
    <xf numFmtId="0" fontId="78" fillId="25" borderId="59" xfId="181" applyFont="1" applyFill="1" applyBorder="1" applyAlignment="1">
      <alignment horizontal="left" vertical="center"/>
    </xf>
    <xf numFmtId="0" fontId="78" fillId="25" borderId="37" xfId="181" applyFont="1" applyFill="1" applyBorder="1" applyAlignment="1">
      <alignment horizontal="left" vertical="center"/>
    </xf>
    <xf numFmtId="190" fontId="88" fillId="0" borderId="61" xfId="181" applyNumberFormat="1" applyFont="1" applyBorder="1" applyAlignment="1">
      <alignment horizontal="left" vertical="center"/>
    </xf>
    <xf numFmtId="190" fontId="88" fillId="0" borderId="62" xfId="181" applyNumberFormat="1" applyFont="1" applyBorder="1" applyAlignment="1">
      <alignment horizontal="left" vertical="center"/>
    </xf>
    <xf numFmtId="0" fontId="79" fillId="0" borderId="0" xfId="181" applyFont="1" applyAlignment="1">
      <alignment horizontal="left" vertical="center"/>
    </xf>
    <xf numFmtId="191" fontId="78" fillId="0" borderId="69" xfId="194" applyNumberFormat="1" applyFont="1" applyBorder="1" applyAlignment="1">
      <alignment horizontal="center" vertical="center"/>
    </xf>
    <xf numFmtId="191" fontId="78" fillId="0" borderId="40" xfId="194" applyNumberFormat="1" applyFont="1" applyBorder="1" applyAlignment="1">
      <alignment horizontal="center" vertical="center"/>
    </xf>
    <xf numFmtId="0" fontId="88" fillId="28" borderId="37" xfId="181" applyFont="1" applyFill="1" applyBorder="1" applyAlignment="1">
      <alignment horizontal="left" vertical="center"/>
    </xf>
    <xf numFmtId="0" fontId="94" fillId="27" borderId="54" xfId="181" applyFont="1" applyFill="1" applyBorder="1" applyAlignment="1">
      <alignment horizontal="left" vertical="center"/>
    </xf>
    <xf numFmtId="0" fontId="94" fillId="27" borderId="55" xfId="181" applyFont="1" applyFill="1" applyBorder="1" applyAlignment="1">
      <alignment horizontal="left" vertical="center"/>
    </xf>
    <xf numFmtId="0" fontId="78" fillId="0" borderId="58" xfId="181" applyFont="1" applyBorder="1" applyAlignment="1">
      <alignment horizontal="center" vertical="center" wrapText="1" readingOrder="1"/>
    </xf>
    <xf numFmtId="0" fontId="78" fillId="25" borderId="70" xfId="181" applyFont="1" applyFill="1" applyBorder="1" applyAlignment="1">
      <alignment horizontal="center" vertical="center" wrapText="1" readingOrder="1"/>
    </xf>
    <xf numFmtId="0" fontId="78" fillId="25" borderId="71" xfId="181" applyFont="1" applyFill="1" applyBorder="1" applyAlignment="1">
      <alignment horizontal="left" vertical="center"/>
    </xf>
    <xf numFmtId="0" fontId="78" fillId="25" borderId="62" xfId="181" applyFont="1" applyFill="1" applyBorder="1" applyAlignment="1">
      <alignment horizontal="left" vertical="center"/>
    </xf>
    <xf numFmtId="0" fontId="78" fillId="25" borderId="63" xfId="181" applyFont="1" applyFill="1" applyBorder="1" applyAlignment="1">
      <alignment horizontal="left" vertical="center"/>
    </xf>
    <xf numFmtId="0" fontId="94" fillId="27" borderId="60" xfId="181" applyFont="1" applyFill="1" applyBorder="1" applyAlignment="1">
      <alignment horizontal="left" vertical="center"/>
    </xf>
    <xf numFmtId="0" fontId="94" fillId="27" borderId="59" xfId="181" applyFont="1" applyFill="1" applyBorder="1" applyAlignment="1">
      <alignment horizontal="left" vertical="center"/>
    </xf>
    <xf numFmtId="0" fontId="94" fillId="27" borderId="37" xfId="181" applyFont="1" applyFill="1" applyBorder="1" applyAlignment="1">
      <alignment horizontal="left" vertical="center"/>
    </xf>
    <xf numFmtId="0" fontId="78" fillId="0" borderId="57" xfId="181" applyFont="1" applyBorder="1" applyAlignment="1">
      <alignment horizontal="center" vertical="center" wrapText="1" readingOrder="1"/>
    </xf>
    <xf numFmtId="0" fontId="78" fillId="25" borderId="45" xfId="181" applyFont="1" applyFill="1" applyBorder="1" applyAlignment="1">
      <alignment horizontal="left" vertical="center"/>
    </xf>
    <xf numFmtId="0" fontId="78" fillId="25" borderId="55" xfId="181" applyFont="1" applyFill="1" applyBorder="1" applyAlignment="1">
      <alignment horizontal="left" vertical="center"/>
    </xf>
    <xf numFmtId="0" fontId="78" fillId="25" borderId="39" xfId="181" applyFont="1" applyFill="1" applyBorder="1" applyAlignment="1">
      <alignment horizontal="left" vertical="center"/>
    </xf>
    <xf numFmtId="194" fontId="73" fillId="0" borderId="13" xfId="124" applyNumberFormat="1" applyBorder="1"/>
    <xf numFmtId="187" fontId="41" fillId="0" borderId="27" xfId="124" applyNumberFormat="1" applyFont="1" applyBorder="1" applyAlignment="1"/>
    <xf numFmtId="187" fontId="41" fillId="0" borderId="29" xfId="124" applyNumberFormat="1" applyFont="1" applyBorder="1" applyAlignment="1"/>
    <xf numFmtId="0" fontId="36" fillId="0" borderId="21" xfId="122" applyFont="1" applyBorder="1" applyAlignment="1">
      <alignment horizontal="center" vertical="center" textRotation="255"/>
    </xf>
    <xf numFmtId="0" fontId="37" fillId="0" borderId="64" xfId="122" applyFont="1" applyBorder="1" applyAlignment="1">
      <alignment vertical="center" textRotation="255"/>
    </xf>
    <xf numFmtId="187" fontId="41" fillId="0" borderId="27" xfId="124" applyNumberFormat="1" applyFont="1" applyBorder="1"/>
    <xf numFmtId="185" fontId="42" fillId="0" borderId="27" xfId="124" applyNumberFormat="1" applyFont="1" applyBorder="1" applyAlignment="1">
      <alignment horizontal="right" vertical="center"/>
    </xf>
    <xf numFmtId="0" fontId="50" fillId="0" borderId="72" xfId="124" applyNumberFormat="1" applyFont="1" applyBorder="1" applyAlignment="1">
      <alignment vertical="center" wrapText="1"/>
    </xf>
    <xf numFmtId="182" fontId="42" fillId="0" borderId="16" xfId="124" applyNumberFormat="1" applyFont="1" applyBorder="1" applyAlignment="1">
      <alignment horizontal="left" vertical="center" wrapText="1"/>
    </xf>
    <xf numFmtId="0" fontId="83" fillId="0" borderId="21" xfId="122" applyFont="1" applyFill="1" applyBorder="1">
      <alignment vertical="center"/>
    </xf>
    <xf numFmtId="189" fontId="82" fillId="0" borderId="0" xfId="189" applyNumberFormat="1" applyFont="1" applyFill="1"/>
    <xf numFmtId="0" fontId="78" fillId="0" borderId="43" xfId="189" applyFont="1" applyFill="1" applyBorder="1" applyAlignment="1">
      <alignment vertical="top" wrapText="1"/>
    </xf>
    <xf numFmtId="0" fontId="78" fillId="0" borderId="38" xfId="189" applyFont="1" applyFill="1" applyBorder="1" applyAlignment="1">
      <alignment vertical="top" wrapText="1"/>
    </xf>
    <xf numFmtId="0" fontId="78" fillId="0" borderId="42" xfId="189" applyFont="1" applyBorder="1" applyAlignment="1">
      <alignment vertical="center" wrapText="1"/>
    </xf>
    <xf numFmtId="0" fontId="78" fillId="0" borderId="73" xfId="189" applyFont="1" applyBorder="1" applyAlignment="1">
      <alignment vertical="center" wrapText="1"/>
    </xf>
    <xf numFmtId="0" fontId="78" fillId="26" borderId="43" xfId="189" applyFont="1" applyFill="1" applyBorder="1" applyAlignment="1">
      <alignment vertical="center" wrapText="1"/>
    </xf>
    <xf numFmtId="0" fontId="78" fillId="26" borderId="38" xfId="189" applyFont="1" applyFill="1" applyBorder="1" applyAlignment="1">
      <alignment vertical="center" wrapText="1"/>
    </xf>
    <xf numFmtId="0" fontId="78" fillId="26" borderId="43" xfId="189" applyFont="1" applyFill="1" applyBorder="1" applyAlignment="1">
      <alignment wrapText="1"/>
    </xf>
    <xf numFmtId="0" fontId="78" fillId="26" borderId="38" xfId="189" applyFont="1" applyFill="1" applyBorder="1" applyAlignment="1">
      <alignment wrapText="1"/>
    </xf>
    <xf numFmtId="0" fontId="78" fillId="0" borderId="74" xfId="189" applyFont="1" applyFill="1" applyBorder="1" applyAlignment="1">
      <alignment horizontal="left" vertical="center" wrapText="1"/>
    </xf>
    <xf numFmtId="0" fontId="78" fillId="0" borderId="75" xfId="189" applyFont="1" applyFill="1" applyBorder="1" applyAlignment="1">
      <alignment horizontal="left" vertical="center" wrapText="1"/>
    </xf>
    <xf numFmtId="0" fontId="78" fillId="0" borderId="43" xfId="189" applyFont="1" applyFill="1" applyBorder="1" applyAlignment="1">
      <alignment horizontal="left" vertical="center" wrapText="1"/>
    </xf>
    <xf numFmtId="0" fontId="78" fillId="0" borderId="38" xfId="189" applyFont="1" applyFill="1" applyBorder="1" applyAlignment="1">
      <alignment horizontal="left" vertical="center" wrapText="1"/>
    </xf>
    <xf numFmtId="0" fontId="45" fillId="0" borderId="43" xfId="189" applyFont="1" applyFill="1" applyBorder="1" applyAlignment="1">
      <alignment horizontal="left" vertical="center" wrapText="1"/>
    </xf>
    <xf numFmtId="0" fontId="78" fillId="0" borderId="76" xfId="189" applyFont="1" applyFill="1" applyBorder="1" applyAlignment="1">
      <alignment horizontal="left" vertical="center" wrapText="1"/>
    </xf>
    <xf numFmtId="0" fontId="78" fillId="0" borderId="77" xfId="189" applyFont="1" applyFill="1" applyBorder="1" applyAlignment="1">
      <alignment horizontal="left" vertical="center" wrapText="1"/>
    </xf>
    <xf numFmtId="0" fontId="78" fillId="0" borderId="66" xfId="189" applyFont="1" applyFill="1" applyBorder="1" applyAlignment="1">
      <alignment horizontal="left" vertical="center" wrapText="1"/>
    </xf>
    <xf numFmtId="0" fontId="78" fillId="0" borderId="37" xfId="189" applyFont="1" applyFill="1" applyBorder="1" applyAlignment="1">
      <alignment horizontal="left" vertical="center" wrapText="1"/>
    </xf>
    <xf numFmtId="0" fontId="78" fillId="0" borderId="66" xfId="189" applyFont="1" applyFill="1" applyBorder="1" applyAlignment="1">
      <alignment horizontal="left" vertical="top" wrapText="1"/>
    </xf>
    <xf numFmtId="0" fontId="78" fillId="0" borderId="38" xfId="189" applyFont="1" applyFill="1" applyBorder="1" applyAlignment="1">
      <alignment horizontal="left" vertical="top" wrapText="1"/>
    </xf>
    <xf numFmtId="0" fontId="78" fillId="26" borderId="66" xfId="193" applyFont="1" applyFill="1" applyBorder="1" applyAlignment="1">
      <alignment horizontal="left" vertical="top" wrapText="1"/>
    </xf>
    <xf numFmtId="0" fontId="78" fillId="26" borderId="38" xfId="193" applyFont="1" applyFill="1" applyBorder="1" applyAlignment="1">
      <alignment horizontal="left" vertical="top" wrapText="1"/>
    </xf>
    <xf numFmtId="0" fontId="78" fillId="26" borderId="66" xfId="193" applyFont="1" applyFill="1" applyBorder="1" applyAlignment="1">
      <alignment horizontal="left" vertical="center" wrapText="1"/>
    </xf>
    <xf numFmtId="0" fontId="78" fillId="26" borderId="38" xfId="193" applyFont="1" applyFill="1" applyBorder="1" applyAlignment="1">
      <alignment horizontal="left" vertical="center" wrapText="1"/>
    </xf>
    <xf numFmtId="0" fontId="78" fillId="0" borderId="66" xfId="189" applyFont="1" applyFill="1" applyBorder="1" applyAlignment="1">
      <alignment vertical="center" wrapText="1"/>
    </xf>
    <xf numFmtId="0" fontId="78" fillId="0" borderId="38" xfId="189" applyFont="1" applyFill="1" applyBorder="1" applyAlignment="1">
      <alignment vertical="center" wrapText="1"/>
    </xf>
    <xf numFmtId="0" fontId="78" fillId="26" borderId="43" xfId="189" applyFont="1" applyFill="1" applyBorder="1" applyAlignment="1">
      <alignment horizontal="left" vertical="center" wrapText="1"/>
    </xf>
    <xf numFmtId="0" fontId="78" fillId="26" borderId="38" xfId="189" applyFont="1" applyFill="1" applyBorder="1" applyAlignment="1">
      <alignment horizontal="left" vertical="center" wrapText="1"/>
    </xf>
    <xf numFmtId="0" fontId="78" fillId="0" borderId="43" xfId="189" applyFont="1" applyFill="1" applyBorder="1"/>
    <xf numFmtId="0" fontId="78" fillId="0" borderId="38" xfId="189" applyFont="1" applyFill="1" applyBorder="1"/>
    <xf numFmtId="0" fontId="83" fillId="0" borderId="28" xfId="189" applyFont="1" applyBorder="1" applyAlignment="1">
      <alignment horizontal="left" vertical="top" wrapText="1"/>
    </xf>
    <xf numFmtId="0" fontId="78" fillId="26" borderId="43" xfId="189" applyFont="1" applyFill="1" applyBorder="1" applyAlignment="1">
      <alignment vertical="top" wrapText="1"/>
    </xf>
    <xf numFmtId="0" fontId="78" fillId="26" borderId="38" xfId="189" applyFont="1" applyFill="1" applyBorder="1" applyAlignment="1">
      <alignment vertical="top" wrapText="1"/>
    </xf>
    <xf numFmtId="0" fontId="78" fillId="0" borderId="76" xfId="189" applyFont="1" applyFill="1" applyBorder="1" applyAlignment="1">
      <alignment vertical="top" wrapText="1"/>
    </xf>
    <xf numFmtId="0" fontId="78" fillId="0" borderId="77" xfId="189" applyFont="1" applyFill="1" applyBorder="1" applyAlignment="1">
      <alignment vertical="top" wrapText="1"/>
    </xf>
    <xf numFmtId="0" fontId="78" fillId="0" borderId="43" xfId="189" applyFont="1" applyFill="1" applyBorder="1" applyAlignment="1">
      <alignment horizontal="left" vertical="top" wrapText="1"/>
    </xf>
    <xf numFmtId="0" fontId="78" fillId="0" borderId="43" xfId="189" applyFont="1" applyFill="1" applyBorder="1" applyAlignment="1">
      <alignment vertical="center"/>
    </xf>
    <xf numFmtId="0" fontId="78" fillId="0" borderId="38" xfId="189" applyFont="1" applyFill="1" applyBorder="1" applyAlignment="1">
      <alignment vertical="center"/>
    </xf>
    <xf numFmtId="0" fontId="78" fillId="0" borderId="66" xfId="189" applyFont="1" applyFill="1" applyBorder="1" applyAlignment="1">
      <alignment vertical="top" wrapText="1"/>
    </xf>
    <xf numFmtId="0" fontId="78" fillId="0" borderId="45" xfId="189" applyFont="1" applyFill="1" applyBorder="1" applyAlignment="1">
      <alignment horizontal="center" vertical="center" wrapText="1"/>
    </xf>
    <xf numFmtId="0" fontId="78" fillId="0" borderId="46" xfId="189" applyFont="1" applyFill="1" applyBorder="1" applyAlignment="1">
      <alignment horizontal="center" vertical="center" wrapText="1"/>
    </xf>
    <xf numFmtId="0" fontId="87" fillId="29" borderId="47" xfId="189" applyFont="1" applyFill="1" applyBorder="1" applyAlignment="1">
      <alignment horizontal="center" vertical="center" wrapText="1"/>
    </xf>
    <xf numFmtId="0" fontId="87" fillId="29" borderId="48" xfId="189" applyFont="1" applyFill="1" applyBorder="1" applyAlignment="1">
      <alignment horizontal="center" vertical="center" wrapText="1"/>
    </xf>
    <xf numFmtId="189" fontId="79" fillId="30" borderId="48" xfId="189" applyNumberFormat="1" applyFont="1" applyFill="1" applyBorder="1" applyAlignment="1">
      <alignment horizontal="right" vertical="center"/>
    </xf>
    <xf numFmtId="189" fontId="88" fillId="29" borderId="48" xfId="189" applyNumberFormat="1" applyFont="1" applyFill="1" applyBorder="1" applyAlignment="1">
      <alignment horizontal="left" vertical="center" wrapText="1"/>
    </xf>
    <xf numFmtId="0" fontId="88" fillId="29" borderId="49" xfId="189" applyFont="1" applyFill="1" applyBorder="1" applyAlignment="1">
      <alignment horizontal="left" vertical="center" wrapText="1"/>
    </xf>
    <xf numFmtId="0" fontId="45" fillId="0" borderId="28" xfId="0" applyFont="1" applyBorder="1" applyAlignment="1">
      <alignment horizontal="center" vertical="center"/>
    </xf>
    <xf numFmtId="0" fontId="83" fillId="0" borderId="28" xfId="78" applyFont="1" applyBorder="1" applyAlignment="1">
      <alignment horizontal="left" vertical="center" wrapText="1"/>
    </xf>
    <xf numFmtId="0" fontId="78" fillId="0" borderId="28" xfId="195" applyNumberFormat="1" applyFont="1" applyFill="1" applyBorder="1" applyAlignment="1">
      <alignment horizontal="left" vertical="center" wrapText="1"/>
    </xf>
    <xf numFmtId="187" fontId="41" fillId="0" borderId="51" xfId="124" applyNumberFormat="1" applyFont="1" applyBorder="1"/>
    <xf numFmtId="0" fontId="45" fillId="0" borderId="28" xfId="0" applyFont="1" applyBorder="1" applyAlignment="1">
      <alignment horizontal="left" vertical="center" wrapText="1"/>
    </xf>
    <xf numFmtId="0" fontId="31" fillId="0" borderId="28" xfId="0" applyFont="1" applyBorder="1" applyAlignment="1">
      <alignment vertical="top" wrapText="1"/>
    </xf>
    <xf numFmtId="187" fontId="41" fillId="0" borderId="41" xfId="124" applyNumberFormat="1" applyFont="1" applyBorder="1" applyAlignment="1">
      <alignment horizontal="center" vertical="center"/>
    </xf>
    <xf numFmtId="187" fontId="41" fillId="0" borderId="78" xfId="124" applyNumberFormat="1" applyFont="1" applyBorder="1" applyAlignment="1">
      <alignment horizontal="center" vertical="center"/>
    </xf>
    <xf numFmtId="0" fontId="82" fillId="0" borderId="28" xfId="0" applyFont="1" applyBorder="1" applyAlignment="1">
      <alignment vertical="top" wrapText="1"/>
    </xf>
    <xf numFmtId="0" fontId="78" fillId="0" borderId="28" xfId="185" applyFont="1" applyBorder="1" applyAlignment="1">
      <alignment vertical="center" wrapText="1" shrinkToFit="1"/>
    </xf>
    <xf numFmtId="0" fontId="82" fillId="0" borderId="28" xfId="186" applyFont="1" applyBorder="1" applyAlignment="1">
      <alignment vertical="top" wrapText="1" shrinkToFit="1"/>
    </xf>
    <xf numFmtId="0" fontId="78" fillId="0" borderId="28" xfId="189" applyFont="1" applyBorder="1" applyAlignment="1">
      <alignment vertical="center" wrapText="1"/>
    </xf>
    <xf numFmtId="0" fontId="78" fillId="0" borderId="28" xfId="0" applyFont="1" applyBorder="1" applyAlignment="1">
      <alignment vertical="center" wrapText="1"/>
    </xf>
    <xf numFmtId="0" fontId="78" fillId="0" borderId="34" xfId="0" applyFont="1" applyBorder="1" applyAlignment="1">
      <alignment horizontal="center" vertical="center" wrapText="1" readingOrder="1"/>
    </xf>
    <xf numFmtId="0" fontId="78" fillId="0" borderId="57" xfId="181" applyFont="1" applyFill="1" applyBorder="1" applyAlignment="1">
      <alignment horizontal="center" vertical="center" wrapText="1" readingOrder="1"/>
    </xf>
    <xf numFmtId="0" fontId="78" fillId="0" borderId="58" xfId="181" applyFont="1" applyFill="1" applyBorder="1" applyAlignment="1">
      <alignment horizontal="center" vertical="center" wrapText="1" readingOrder="1"/>
    </xf>
    <xf numFmtId="0" fontId="82" fillId="25" borderId="28" xfId="0" applyFont="1" applyFill="1" applyBorder="1" applyAlignment="1">
      <alignment vertical="top" wrapText="1"/>
    </xf>
    <xf numFmtId="0" fontId="78" fillId="25" borderId="28" xfId="0" applyFont="1" applyFill="1" applyBorder="1" applyAlignment="1">
      <alignment vertical="center" wrapText="1"/>
    </xf>
    <xf numFmtId="188" fontId="78" fillId="0" borderId="28" xfId="182" applyNumberFormat="1" applyFont="1" applyBorder="1" applyAlignment="1">
      <alignment vertical="center"/>
    </xf>
    <xf numFmtId="0" fontId="78" fillId="25" borderId="28" xfId="181" applyFont="1" applyFill="1" applyBorder="1" applyAlignment="1">
      <alignment horizontal="right" vertical="center"/>
    </xf>
    <xf numFmtId="0" fontId="78" fillId="25" borderId="28" xfId="181" applyFont="1" applyFill="1" applyBorder="1" applyAlignment="1">
      <alignment horizontal="center" vertical="center"/>
    </xf>
  </cellXfs>
  <cellStyles count="196">
    <cellStyle name="20% - 輔色1" xfId="1" xr:uid="{00000000-0005-0000-0000-000000000000}"/>
    <cellStyle name="20% - 輔色1 2" xfId="2" xr:uid="{00000000-0005-0000-0000-000001000000}"/>
    <cellStyle name="20% - 輔色2" xfId="3" xr:uid="{00000000-0005-0000-0000-000002000000}"/>
    <cellStyle name="20% - 輔色2 2" xfId="4" xr:uid="{00000000-0005-0000-0000-000003000000}"/>
    <cellStyle name="20% - 輔色3" xfId="5" xr:uid="{00000000-0005-0000-0000-000004000000}"/>
    <cellStyle name="20% - 輔色3 2" xfId="6" xr:uid="{00000000-0005-0000-0000-000005000000}"/>
    <cellStyle name="20% - 輔色4" xfId="7" xr:uid="{00000000-0005-0000-0000-000006000000}"/>
    <cellStyle name="20% - 輔色4 2" xfId="8" xr:uid="{00000000-0005-0000-0000-000007000000}"/>
    <cellStyle name="20% - 輔色5" xfId="9" xr:uid="{00000000-0005-0000-0000-000008000000}"/>
    <cellStyle name="20% - 輔色5 2" xfId="10" xr:uid="{00000000-0005-0000-0000-000009000000}"/>
    <cellStyle name="20% - 輔色6" xfId="11" xr:uid="{00000000-0005-0000-0000-00000A000000}"/>
    <cellStyle name="20% - 輔色6 2" xfId="12" xr:uid="{00000000-0005-0000-0000-00000B000000}"/>
    <cellStyle name="40% - 輔色1" xfId="13" xr:uid="{00000000-0005-0000-0000-00000C000000}"/>
    <cellStyle name="40% - 輔色1 2" xfId="14" xr:uid="{00000000-0005-0000-0000-00000D000000}"/>
    <cellStyle name="40% - 輔色2" xfId="15" xr:uid="{00000000-0005-0000-0000-00000E000000}"/>
    <cellStyle name="40% - 輔色2 2" xfId="16" xr:uid="{00000000-0005-0000-0000-00000F000000}"/>
    <cellStyle name="40% - 輔色3" xfId="17" xr:uid="{00000000-0005-0000-0000-000010000000}"/>
    <cellStyle name="40% - 輔色3 2" xfId="18" xr:uid="{00000000-0005-0000-0000-000011000000}"/>
    <cellStyle name="40% - 輔色4" xfId="19" xr:uid="{00000000-0005-0000-0000-000012000000}"/>
    <cellStyle name="40% - 輔色4 2" xfId="20" xr:uid="{00000000-0005-0000-0000-000013000000}"/>
    <cellStyle name="40% - 輔色5" xfId="21" xr:uid="{00000000-0005-0000-0000-000014000000}"/>
    <cellStyle name="40% - 輔色5 2" xfId="22" xr:uid="{00000000-0005-0000-0000-000015000000}"/>
    <cellStyle name="40% - 輔色6" xfId="23" xr:uid="{00000000-0005-0000-0000-000016000000}"/>
    <cellStyle name="40% - 輔色6 2" xfId="24" xr:uid="{00000000-0005-0000-0000-000017000000}"/>
    <cellStyle name="60% - 輔色1" xfId="25" xr:uid="{00000000-0005-0000-0000-000018000000}"/>
    <cellStyle name="60% - 輔色1 2" xfId="26" xr:uid="{00000000-0005-0000-0000-000019000000}"/>
    <cellStyle name="60% - 輔色2" xfId="27" xr:uid="{00000000-0005-0000-0000-00001A000000}"/>
    <cellStyle name="60% - 輔色2 2" xfId="28" xr:uid="{00000000-0005-0000-0000-00001B000000}"/>
    <cellStyle name="60% - 輔色3" xfId="29" xr:uid="{00000000-0005-0000-0000-00001C000000}"/>
    <cellStyle name="60% - 輔色3 2" xfId="30" xr:uid="{00000000-0005-0000-0000-00001D000000}"/>
    <cellStyle name="60% - 輔色4" xfId="31" xr:uid="{00000000-0005-0000-0000-00001E000000}"/>
    <cellStyle name="60% - 輔色4 2" xfId="32" xr:uid="{00000000-0005-0000-0000-00001F000000}"/>
    <cellStyle name="60% - 輔色5" xfId="33" xr:uid="{00000000-0005-0000-0000-000020000000}"/>
    <cellStyle name="60% - 輔色5 2" xfId="34" xr:uid="{00000000-0005-0000-0000-000021000000}"/>
    <cellStyle name="60% - 輔色6" xfId="35" xr:uid="{00000000-0005-0000-0000-000022000000}"/>
    <cellStyle name="60% - 輔色6 2" xfId="36" xr:uid="{00000000-0005-0000-0000-000023000000}"/>
    <cellStyle name="sheet" xfId="37" xr:uid="{00000000-0005-0000-0000-000024000000}"/>
    <cellStyle name="遽_laroux" xfId="38" xr:uid="{00000000-0005-0000-0000-000025000000}"/>
    <cellStyle name="一般" xfId="0" builtinId="0"/>
    <cellStyle name="一般 10" xfId="39" xr:uid="{00000000-0005-0000-0000-000027000000}"/>
    <cellStyle name="一般 11" xfId="40" xr:uid="{00000000-0005-0000-0000-000028000000}"/>
    <cellStyle name="一般 118" xfId="41" xr:uid="{00000000-0005-0000-0000-000029000000}"/>
    <cellStyle name="一般 118 2" xfId="189" xr:uid="{00000000-0005-0000-0000-00002A000000}"/>
    <cellStyle name="一般 12" xfId="42" xr:uid="{00000000-0005-0000-0000-00002B000000}"/>
    <cellStyle name="一般 121" xfId="43" xr:uid="{00000000-0005-0000-0000-00002C000000}"/>
    <cellStyle name="一般 121 2" xfId="191" xr:uid="{00000000-0005-0000-0000-00002D000000}"/>
    <cellStyle name="一般 123" xfId="44" xr:uid="{00000000-0005-0000-0000-00002E000000}"/>
    <cellStyle name="一般 123 2" xfId="190" xr:uid="{00000000-0005-0000-0000-00002F000000}"/>
    <cellStyle name="一般 125" xfId="45" xr:uid="{00000000-0005-0000-0000-000030000000}"/>
    <cellStyle name="一般 13" xfId="46" xr:uid="{00000000-0005-0000-0000-000031000000}"/>
    <cellStyle name="一般 14" xfId="47" xr:uid="{00000000-0005-0000-0000-000032000000}"/>
    <cellStyle name="一般 15" xfId="48" xr:uid="{00000000-0005-0000-0000-000033000000}"/>
    <cellStyle name="一般 159" xfId="49" xr:uid="{00000000-0005-0000-0000-000034000000}"/>
    <cellStyle name="一般 159 2" xfId="188" xr:uid="{00000000-0005-0000-0000-000035000000}"/>
    <cellStyle name="一般 16" xfId="50" xr:uid="{00000000-0005-0000-0000-000036000000}"/>
    <cellStyle name="一般 160" xfId="51" xr:uid="{00000000-0005-0000-0000-000037000000}"/>
    <cellStyle name="一般 168" xfId="52" xr:uid="{00000000-0005-0000-0000-000038000000}"/>
    <cellStyle name="一般 17" xfId="53" xr:uid="{00000000-0005-0000-0000-000039000000}"/>
    <cellStyle name="一般 18" xfId="54" xr:uid="{00000000-0005-0000-0000-00003A000000}"/>
    <cellStyle name="一般 19" xfId="55" xr:uid="{00000000-0005-0000-0000-00003B000000}"/>
    <cellStyle name="一般 2" xfId="56" xr:uid="{00000000-0005-0000-0000-00003C000000}"/>
    <cellStyle name="一般 20" xfId="57" xr:uid="{00000000-0005-0000-0000-00003D000000}"/>
    <cellStyle name="一般 21" xfId="58" xr:uid="{00000000-0005-0000-0000-00003E000000}"/>
    <cellStyle name="一般 22" xfId="59" xr:uid="{00000000-0005-0000-0000-00003F000000}"/>
    <cellStyle name="一般 23" xfId="60" xr:uid="{00000000-0005-0000-0000-000040000000}"/>
    <cellStyle name="一般 24" xfId="61" xr:uid="{00000000-0005-0000-0000-000041000000}"/>
    <cellStyle name="一般 25" xfId="62" xr:uid="{00000000-0005-0000-0000-000042000000}"/>
    <cellStyle name="一般 26" xfId="63" xr:uid="{00000000-0005-0000-0000-000043000000}"/>
    <cellStyle name="一般 27" xfId="64" xr:uid="{00000000-0005-0000-0000-000044000000}"/>
    <cellStyle name="一般 28" xfId="65" xr:uid="{00000000-0005-0000-0000-000045000000}"/>
    <cellStyle name="一般 29" xfId="66" xr:uid="{00000000-0005-0000-0000-000046000000}"/>
    <cellStyle name="一般 3" xfId="67" xr:uid="{00000000-0005-0000-0000-000047000000}"/>
    <cellStyle name="一般 30" xfId="68" xr:uid="{00000000-0005-0000-0000-000048000000}"/>
    <cellStyle name="一般 31" xfId="69" xr:uid="{00000000-0005-0000-0000-000049000000}"/>
    <cellStyle name="一般 32" xfId="70" xr:uid="{00000000-0005-0000-0000-00004A000000}"/>
    <cellStyle name="一般 33" xfId="71" xr:uid="{00000000-0005-0000-0000-00004B000000}"/>
    <cellStyle name="一般 34" xfId="72" xr:uid="{00000000-0005-0000-0000-00004C000000}"/>
    <cellStyle name="一般 34 2" xfId="183" xr:uid="{00000000-0005-0000-0000-00004D000000}"/>
    <cellStyle name="一般 35" xfId="73" xr:uid="{00000000-0005-0000-0000-00004E000000}"/>
    <cellStyle name="一般 36" xfId="74" xr:uid="{00000000-0005-0000-0000-00004F000000}"/>
    <cellStyle name="一般 37" xfId="75" xr:uid="{00000000-0005-0000-0000-000050000000}"/>
    <cellStyle name="一般 38" xfId="76" xr:uid="{00000000-0005-0000-0000-000051000000}"/>
    <cellStyle name="一般 39" xfId="77" xr:uid="{00000000-0005-0000-0000-000052000000}"/>
    <cellStyle name="一般 4" xfId="78" xr:uid="{00000000-0005-0000-0000-000053000000}"/>
    <cellStyle name="一般 40" xfId="79" xr:uid="{00000000-0005-0000-0000-000054000000}"/>
    <cellStyle name="一般 41" xfId="80" xr:uid="{00000000-0005-0000-0000-000055000000}"/>
    <cellStyle name="一般 42" xfId="81" xr:uid="{00000000-0005-0000-0000-000056000000}"/>
    <cellStyle name="一般 43" xfId="82" xr:uid="{00000000-0005-0000-0000-000057000000}"/>
    <cellStyle name="一般 43 2" xfId="187" xr:uid="{00000000-0005-0000-0000-000058000000}"/>
    <cellStyle name="一般 44" xfId="83" xr:uid="{00000000-0005-0000-0000-000059000000}"/>
    <cellStyle name="一般 45" xfId="84" xr:uid="{00000000-0005-0000-0000-00005A000000}"/>
    <cellStyle name="一般 46" xfId="85" xr:uid="{00000000-0005-0000-0000-00005B000000}"/>
    <cellStyle name="一般 47" xfId="86" xr:uid="{00000000-0005-0000-0000-00005C000000}"/>
    <cellStyle name="一般 47 2" xfId="185" xr:uid="{00000000-0005-0000-0000-00005D000000}"/>
    <cellStyle name="一般 48" xfId="87" xr:uid="{00000000-0005-0000-0000-00005E000000}"/>
    <cellStyle name="一般 49" xfId="88" xr:uid="{00000000-0005-0000-0000-00005F000000}"/>
    <cellStyle name="一般 5" xfId="89" xr:uid="{00000000-0005-0000-0000-000060000000}"/>
    <cellStyle name="一般 50" xfId="90" xr:uid="{00000000-0005-0000-0000-000061000000}"/>
    <cellStyle name="一般 50 2" xfId="186" xr:uid="{00000000-0005-0000-0000-000062000000}"/>
    <cellStyle name="一般 51" xfId="91" xr:uid="{00000000-0005-0000-0000-000063000000}"/>
    <cellStyle name="一般 52" xfId="92" xr:uid="{00000000-0005-0000-0000-000064000000}"/>
    <cellStyle name="一般 53" xfId="93" xr:uid="{00000000-0005-0000-0000-000065000000}"/>
    <cellStyle name="一般 54" xfId="94" xr:uid="{00000000-0005-0000-0000-000066000000}"/>
    <cellStyle name="一般 55" xfId="95" xr:uid="{00000000-0005-0000-0000-000067000000}"/>
    <cellStyle name="一般 56" xfId="96" xr:uid="{00000000-0005-0000-0000-000068000000}"/>
    <cellStyle name="一般 57" xfId="97" xr:uid="{00000000-0005-0000-0000-000069000000}"/>
    <cellStyle name="一般 58" xfId="98" xr:uid="{00000000-0005-0000-0000-00006A000000}"/>
    <cellStyle name="一般 59" xfId="99" xr:uid="{00000000-0005-0000-0000-00006B000000}"/>
    <cellStyle name="一般 6" xfId="100" xr:uid="{00000000-0005-0000-0000-00006C000000}"/>
    <cellStyle name="一般 60" xfId="101" xr:uid="{00000000-0005-0000-0000-00006D000000}"/>
    <cellStyle name="一般 61" xfId="102" xr:uid="{00000000-0005-0000-0000-00006E000000}"/>
    <cellStyle name="一般 62" xfId="103" xr:uid="{00000000-0005-0000-0000-00006F000000}"/>
    <cellStyle name="一般 63" xfId="104" xr:uid="{00000000-0005-0000-0000-000070000000}"/>
    <cellStyle name="一般 64" xfId="105" xr:uid="{00000000-0005-0000-0000-000071000000}"/>
    <cellStyle name="一般 65" xfId="106" xr:uid="{00000000-0005-0000-0000-000072000000}"/>
    <cellStyle name="一般 66" xfId="107" xr:uid="{00000000-0005-0000-0000-000073000000}"/>
    <cellStyle name="一般 67" xfId="108" xr:uid="{00000000-0005-0000-0000-000074000000}"/>
    <cellStyle name="一般 68" xfId="109" xr:uid="{00000000-0005-0000-0000-000075000000}"/>
    <cellStyle name="一般 69" xfId="110" xr:uid="{00000000-0005-0000-0000-000076000000}"/>
    <cellStyle name="一般 7" xfId="111" xr:uid="{00000000-0005-0000-0000-000077000000}"/>
    <cellStyle name="一般 7 2" xfId="112" xr:uid="{00000000-0005-0000-0000-000078000000}"/>
    <cellStyle name="一般 70" xfId="113" xr:uid="{00000000-0005-0000-0000-000079000000}"/>
    <cellStyle name="一般 71" xfId="114" xr:uid="{00000000-0005-0000-0000-00007A000000}"/>
    <cellStyle name="一般 72" xfId="115" xr:uid="{00000000-0005-0000-0000-00007B000000}"/>
    <cellStyle name="一般 73" xfId="116" xr:uid="{00000000-0005-0000-0000-00007C000000}"/>
    <cellStyle name="一般 73 2" xfId="184" xr:uid="{00000000-0005-0000-0000-00007D000000}"/>
    <cellStyle name="一般 74" xfId="117" xr:uid="{00000000-0005-0000-0000-00007E000000}"/>
    <cellStyle name="一般 74 2" xfId="180" xr:uid="{00000000-0005-0000-0000-00007F000000}"/>
    <cellStyle name="一般 75" xfId="178" xr:uid="{00000000-0005-0000-0000-000080000000}"/>
    <cellStyle name="一般 75 2" xfId="193" xr:uid="{1B66E150-B70F-44D2-989C-DB7DA1C01545}"/>
    <cellStyle name="一般 76" xfId="181" xr:uid="{00000000-0005-0000-0000-000081000000}"/>
    <cellStyle name="一般 8" xfId="118" xr:uid="{00000000-0005-0000-0000-000082000000}"/>
    <cellStyle name="一般 9" xfId="119" xr:uid="{00000000-0005-0000-0000-000083000000}"/>
    <cellStyle name="一般 9 2" xfId="120" xr:uid="{00000000-0005-0000-0000-000084000000}"/>
    <cellStyle name="一般 99" xfId="121" xr:uid="{00000000-0005-0000-0000-000085000000}"/>
    <cellStyle name="一般 99 2" xfId="192" xr:uid="{00000000-0005-0000-0000-000086000000}"/>
    <cellStyle name="一般_96業務總表-業務費-核定" xfId="122" xr:uid="{00000000-0005-0000-0000-000087000000}"/>
    <cellStyle name="一般_99年度重大修繕及定期維護審查表" xfId="123" xr:uid="{00000000-0005-0000-0000-000088000000}"/>
    <cellStyle name="一般_購建固定資產預算" xfId="195" xr:uid="{BB66D560-D5C8-42CA-85DC-3D4976D2AD34}"/>
    <cellStyle name="千分位" xfId="124" builtinId="3"/>
    <cellStyle name="千分位 2" xfId="125" xr:uid="{00000000-0005-0000-0000-00008C000000}"/>
    <cellStyle name="千分位 3" xfId="126" xr:uid="{00000000-0005-0000-0000-00008D000000}"/>
    <cellStyle name="千分位 4" xfId="127" xr:uid="{00000000-0005-0000-0000-00008E000000}"/>
    <cellStyle name="千分位 5" xfId="128" xr:uid="{00000000-0005-0000-0000-00008F000000}"/>
    <cellStyle name="千分位 6" xfId="179" xr:uid="{00000000-0005-0000-0000-000090000000}"/>
    <cellStyle name="千分位 7" xfId="182" xr:uid="{00000000-0005-0000-0000-000091000000}"/>
    <cellStyle name="中等" xfId="129" xr:uid="{00000000-0005-0000-0000-000092000000}"/>
    <cellStyle name="中等 2" xfId="130" xr:uid="{00000000-0005-0000-0000-000093000000}"/>
    <cellStyle name="合計" xfId="131" xr:uid="{00000000-0005-0000-0000-000094000000}"/>
    <cellStyle name="合計 2" xfId="132" xr:uid="{00000000-0005-0000-0000-000095000000}"/>
    <cellStyle name="好" xfId="133" xr:uid="{00000000-0005-0000-0000-000096000000}"/>
    <cellStyle name="好 2" xfId="134" xr:uid="{00000000-0005-0000-0000-000097000000}"/>
    <cellStyle name="計算方式" xfId="135" xr:uid="{00000000-0005-0000-0000-000098000000}"/>
    <cellStyle name="計算方式 2" xfId="136" xr:uid="{00000000-0005-0000-0000-000099000000}"/>
    <cellStyle name="貨幣 2" xfId="137" xr:uid="{00000000-0005-0000-0000-00009A000000}"/>
    <cellStyle name="貨幣 3" xfId="138" xr:uid="{00000000-0005-0000-0000-00009B000000}"/>
    <cellStyle name="貨幣 4" xfId="194" xr:uid="{EB3007BB-A37D-4C70-AF59-35160F70CD1C}"/>
    <cellStyle name="連結的儲存格" xfId="139" xr:uid="{00000000-0005-0000-0000-00009C000000}"/>
    <cellStyle name="連結的儲存格 2" xfId="140" xr:uid="{00000000-0005-0000-0000-00009D000000}"/>
    <cellStyle name="備註 2" xfId="141" xr:uid="{00000000-0005-0000-0000-00009E000000}"/>
    <cellStyle name="超連結" xfId="177" xr:uid="{00000000-0005-0000-0000-00009F000000}"/>
    <cellStyle name="說明文字" xfId="142" xr:uid="{00000000-0005-0000-0000-0000A0000000}"/>
    <cellStyle name="說明文字 2" xfId="143" xr:uid="{00000000-0005-0000-0000-0000A1000000}"/>
    <cellStyle name="輔色1" xfId="144" xr:uid="{00000000-0005-0000-0000-0000A2000000}"/>
    <cellStyle name="輔色1 2" xfId="145" xr:uid="{00000000-0005-0000-0000-0000A3000000}"/>
    <cellStyle name="輔色2" xfId="146" xr:uid="{00000000-0005-0000-0000-0000A4000000}"/>
    <cellStyle name="輔色2 2" xfId="147" xr:uid="{00000000-0005-0000-0000-0000A5000000}"/>
    <cellStyle name="輔色3" xfId="148" xr:uid="{00000000-0005-0000-0000-0000A6000000}"/>
    <cellStyle name="輔色3 2" xfId="149" xr:uid="{00000000-0005-0000-0000-0000A7000000}"/>
    <cellStyle name="輔色4" xfId="150" xr:uid="{00000000-0005-0000-0000-0000A8000000}"/>
    <cellStyle name="輔色4 2" xfId="151" xr:uid="{00000000-0005-0000-0000-0000A9000000}"/>
    <cellStyle name="輔色5" xfId="152" xr:uid="{00000000-0005-0000-0000-0000AA000000}"/>
    <cellStyle name="輔色5 2" xfId="153" xr:uid="{00000000-0005-0000-0000-0000AB000000}"/>
    <cellStyle name="輔色6" xfId="154" xr:uid="{00000000-0005-0000-0000-0000AC000000}"/>
    <cellStyle name="輔色6 2" xfId="155" xr:uid="{00000000-0005-0000-0000-0000AD000000}"/>
    <cellStyle name="標題 1 2" xfId="156" xr:uid="{00000000-0005-0000-0000-0000AE000000}"/>
    <cellStyle name="標題 2 2" xfId="157" xr:uid="{00000000-0005-0000-0000-0000AF000000}"/>
    <cellStyle name="標題 3" xfId="158" xr:uid="{00000000-0005-0000-0000-0000B0000000}"/>
    <cellStyle name="標題 3 2" xfId="159" xr:uid="{00000000-0005-0000-0000-0000B1000000}"/>
    <cellStyle name="標題 4" xfId="160" xr:uid="{00000000-0005-0000-0000-0000B2000000}"/>
    <cellStyle name="標題 4 2" xfId="161" xr:uid="{00000000-0005-0000-0000-0000B3000000}"/>
    <cellStyle name="標題 5" xfId="162" xr:uid="{00000000-0005-0000-0000-0000B4000000}"/>
    <cellStyle name="輸入" xfId="163" xr:uid="{00000000-0005-0000-0000-0000B5000000}"/>
    <cellStyle name="輸入 2" xfId="164" xr:uid="{00000000-0005-0000-0000-0000B6000000}"/>
    <cellStyle name="輸出" xfId="165" xr:uid="{00000000-0005-0000-0000-0000B7000000}"/>
    <cellStyle name="輸出 2" xfId="166" xr:uid="{00000000-0005-0000-0000-0000B8000000}"/>
    <cellStyle name="檢查儲存格" xfId="167" xr:uid="{00000000-0005-0000-0000-0000B9000000}"/>
    <cellStyle name="檢查儲存格 2" xfId="168" xr:uid="{00000000-0005-0000-0000-0000BA000000}"/>
    <cellStyle name="壞" xfId="169" xr:uid="{00000000-0005-0000-0000-0000BB000000}"/>
    <cellStyle name="壞 2" xfId="170" xr:uid="{00000000-0005-0000-0000-0000BC000000}"/>
    <cellStyle name="警告文字" xfId="171" xr:uid="{00000000-0005-0000-0000-0000BD000000}"/>
    <cellStyle name="警告文字 2" xfId="172" xr:uid="{00000000-0005-0000-0000-0000BE000000}"/>
    <cellStyle name="巍葆 [0]_laroux" xfId="173" xr:uid="{00000000-0005-0000-0000-0000BF000000}"/>
    <cellStyle name="巍葆_laroux" xfId="174" xr:uid="{00000000-0005-0000-0000-0000C0000000}"/>
    <cellStyle name="鱔 [0]_laroux" xfId="175" xr:uid="{00000000-0005-0000-0000-0000C1000000}"/>
    <cellStyle name="鱔_laroux" xfId="176" xr:uid="{00000000-0005-0000-0000-0000C2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A6A6A6"/>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155864</xdr:colOff>
      <xdr:row>0</xdr:row>
      <xdr:rowOff>311728</xdr:rowOff>
    </xdr:from>
    <xdr:to>
      <xdr:col>2</xdr:col>
      <xdr:colOff>311728</xdr:colOff>
      <xdr:row>2</xdr:row>
      <xdr:rowOff>8660</xdr:rowOff>
    </xdr:to>
    <xdr:sp macro="" textlink="">
      <xdr:nvSpPr>
        <xdr:cNvPr id="2" name="文字方塊 1">
          <a:extLst>
            <a:ext uri="{FF2B5EF4-FFF2-40B4-BE49-F238E27FC236}">
              <a16:creationId xmlns:a16="http://schemas.microsoft.com/office/drawing/2014/main" id="{8A8D9234-7C10-4A47-9614-74C8997035AC}"/>
            </a:ext>
          </a:extLst>
        </xdr:cNvPr>
        <xdr:cNvSpPr txBox="1"/>
      </xdr:nvSpPr>
      <xdr:spPr>
        <a:xfrm>
          <a:off x="155864" y="311728"/>
          <a:ext cx="1365539" cy="3732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TW" sz="2000">
              <a:latin typeface="標楷體" panose="03000509000000000000" pitchFamily="65" charset="-120"/>
              <a:ea typeface="標楷體" panose="03000509000000000000" pitchFamily="65" charset="-120"/>
            </a:rPr>
            <a:t>【</a:t>
          </a:r>
          <a:r>
            <a:rPr lang="zh-TW" altLang="en-US" sz="2000">
              <a:latin typeface="標楷體" panose="03000509000000000000" pitchFamily="65" charset="-120"/>
              <a:ea typeface="標楷體" panose="03000509000000000000" pitchFamily="65" charset="-120"/>
            </a:rPr>
            <a:t>表</a:t>
          </a:r>
          <a:r>
            <a:rPr lang="en-US" altLang="zh-TW" sz="2000">
              <a:latin typeface="標楷體" panose="03000509000000000000" pitchFamily="65" charset="-120"/>
              <a:ea typeface="標楷體" panose="03000509000000000000" pitchFamily="65" charset="-120"/>
            </a:rPr>
            <a:t>4-1】</a:t>
          </a:r>
          <a:endParaRPr lang="zh-TW" altLang="en-US" sz="2000">
            <a:latin typeface="標楷體" panose="03000509000000000000" pitchFamily="65" charset="-120"/>
            <a:ea typeface="標楷體" panose="03000509000000000000" pitchFamily="65" charset="-120"/>
          </a:endParaRP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23"/>
  <sheetViews>
    <sheetView topLeftCell="A7" zoomScaleNormal="100" workbookViewId="0">
      <selection activeCell="E4" sqref="E4"/>
    </sheetView>
  </sheetViews>
  <sheetFormatPr defaultColWidth="8.875" defaultRowHeight="16.5"/>
  <cols>
    <col min="1" max="1" width="10.75" style="1" customWidth="1"/>
    <col min="2" max="2" width="6.375" style="1" customWidth="1"/>
    <col min="3" max="3" width="25.125" style="1" customWidth="1"/>
    <col min="4" max="4" width="7.75" style="1" customWidth="1"/>
    <col min="5" max="5" width="14.125" style="1" customWidth="1"/>
    <col min="6" max="6" width="15.75" style="2" customWidth="1"/>
    <col min="7" max="7" width="13.375" style="1" customWidth="1"/>
    <col min="8" max="8" width="13" style="1" customWidth="1"/>
    <col min="9" max="9" width="10" style="1" customWidth="1"/>
    <col min="10" max="10" width="15.125" style="1" customWidth="1"/>
    <col min="11" max="1024" width="8.875" style="1"/>
  </cols>
  <sheetData>
    <row r="1" spans="1:10" ht="21.6" customHeight="1">
      <c r="A1" s="3" t="s">
        <v>0</v>
      </c>
    </row>
    <row r="2" spans="1:10" ht="21.6" customHeight="1">
      <c r="A2" s="257" t="s">
        <v>1</v>
      </c>
      <c r="B2" s="257"/>
      <c r="C2" s="257"/>
      <c r="D2" s="257"/>
      <c r="E2" s="257"/>
      <c r="F2" s="257"/>
      <c r="G2" s="257"/>
      <c r="H2" s="257"/>
      <c r="I2" s="257"/>
      <c r="J2" s="257"/>
    </row>
    <row r="3" spans="1:10" ht="21.6" customHeight="1">
      <c r="A3" s="139"/>
      <c r="B3" s="139"/>
      <c r="C3" s="139"/>
      <c r="D3" s="139"/>
      <c r="E3" s="139">
        <v>115</v>
      </c>
      <c r="F3" s="139" t="s">
        <v>220</v>
      </c>
      <c r="G3" s="139"/>
      <c r="H3" s="139"/>
      <c r="I3" s="139"/>
      <c r="J3" s="139"/>
    </row>
    <row r="4" spans="1:10" ht="21.6" customHeight="1">
      <c r="A4" s="4" t="s">
        <v>2</v>
      </c>
      <c r="B4" s="5"/>
      <c r="D4" s="6"/>
      <c r="E4" s="7"/>
      <c r="G4" s="6"/>
      <c r="H4" s="6"/>
      <c r="J4" s="8" t="s">
        <v>3</v>
      </c>
    </row>
    <row r="5" spans="1:10" ht="34.15" customHeight="1">
      <c r="A5" s="258" t="s">
        <v>4</v>
      </c>
      <c r="B5" s="258" t="s">
        <v>5</v>
      </c>
      <c r="C5" s="258" t="s">
        <v>6</v>
      </c>
      <c r="D5" s="258" t="s">
        <v>7</v>
      </c>
      <c r="E5" s="258" t="s">
        <v>8</v>
      </c>
      <c r="F5" s="259" t="s">
        <v>9</v>
      </c>
      <c r="G5" s="258" t="s">
        <v>10</v>
      </c>
      <c r="H5" s="258" t="s">
        <v>11</v>
      </c>
      <c r="I5" s="260" t="s">
        <v>12</v>
      </c>
      <c r="J5" s="260"/>
    </row>
    <row r="6" spans="1:10" ht="21.6" customHeight="1">
      <c r="A6" s="258"/>
      <c r="B6" s="258"/>
      <c r="C6" s="258"/>
      <c r="D6" s="258"/>
      <c r="E6" s="258"/>
      <c r="F6" s="259"/>
      <c r="G6" s="258"/>
      <c r="H6" s="258"/>
      <c r="I6" s="258"/>
      <c r="J6" s="260"/>
    </row>
    <row r="7" spans="1:10" ht="23.25" customHeight="1">
      <c r="A7" s="253" t="s">
        <v>13</v>
      </c>
      <c r="B7" s="9">
        <v>1</v>
      </c>
      <c r="C7" s="10"/>
      <c r="D7" s="11"/>
      <c r="E7" s="11"/>
      <c r="F7" s="12">
        <f t="shared" ref="F7:F15" si="0">D7*E7</f>
        <v>0</v>
      </c>
      <c r="G7" s="10"/>
      <c r="H7" s="13"/>
      <c r="I7" s="254"/>
      <c r="J7" s="254"/>
    </row>
    <row r="8" spans="1:10" ht="21.6" customHeight="1">
      <c r="A8" s="253"/>
      <c r="B8" s="9">
        <v>2</v>
      </c>
      <c r="C8" s="10"/>
      <c r="D8" s="11"/>
      <c r="E8" s="11"/>
      <c r="F8" s="12">
        <f t="shared" si="0"/>
        <v>0</v>
      </c>
      <c r="G8" s="10"/>
      <c r="H8" s="13"/>
      <c r="I8" s="254"/>
      <c r="J8" s="254"/>
    </row>
    <row r="9" spans="1:10" ht="21.6" customHeight="1">
      <c r="A9" s="253"/>
      <c r="B9" s="9">
        <v>3</v>
      </c>
      <c r="C9" s="10"/>
      <c r="D9" s="11"/>
      <c r="E9" s="11"/>
      <c r="F9" s="12">
        <f t="shared" si="0"/>
        <v>0</v>
      </c>
      <c r="G9" s="10"/>
      <c r="H9" s="13"/>
      <c r="I9" s="254"/>
      <c r="J9" s="254"/>
    </row>
    <row r="10" spans="1:10" ht="21.6" customHeight="1">
      <c r="A10" s="253"/>
      <c r="B10" s="9">
        <v>4</v>
      </c>
      <c r="C10" s="10"/>
      <c r="D10" s="11"/>
      <c r="E10" s="11"/>
      <c r="F10" s="12">
        <f t="shared" si="0"/>
        <v>0</v>
      </c>
      <c r="G10" s="10"/>
      <c r="H10" s="13"/>
      <c r="I10" s="254"/>
      <c r="J10" s="254"/>
    </row>
    <row r="11" spans="1:10" ht="21.6" customHeight="1">
      <c r="A11" s="253"/>
      <c r="B11" s="9">
        <v>5</v>
      </c>
      <c r="C11" s="10"/>
      <c r="D11" s="11"/>
      <c r="E11" s="11"/>
      <c r="F11" s="12">
        <f t="shared" si="0"/>
        <v>0</v>
      </c>
      <c r="G11" s="10"/>
      <c r="H11" s="13"/>
      <c r="I11" s="254"/>
      <c r="J11" s="254"/>
    </row>
    <row r="12" spans="1:10" ht="21.6" customHeight="1">
      <c r="A12" s="253"/>
      <c r="B12" s="9">
        <v>6</v>
      </c>
      <c r="C12" s="10"/>
      <c r="D12" s="11"/>
      <c r="E12" s="11"/>
      <c r="F12" s="12">
        <f t="shared" si="0"/>
        <v>0</v>
      </c>
      <c r="G12" s="10"/>
      <c r="H12" s="13"/>
      <c r="I12" s="254"/>
      <c r="J12" s="254"/>
    </row>
    <row r="13" spans="1:10" ht="21.6" customHeight="1">
      <c r="A13" s="253"/>
      <c r="B13" s="9">
        <v>7</v>
      </c>
      <c r="C13" s="10"/>
      <c r="D13" s="11"/>
      <c r="E13" s="11"/>
      <c r="F13" s="12">
        <f t="shared" si="0"/>
        <v>0</v>
      </c>
      <c r="G13" s="10"/>
      <c r="H13" s="13"/>
      <c r="I13" s="254"/>
      <c r="J13" s="254"/>
    </row>
    <row r="14" spans="1:10" ht="21.6" customHeight="1">
      <c r="A14" s="253"/>
      <c r="B14" s="9">
        <v>8</v>
      </c>
      <c r="C14" s="10"/>
      <c r="D14" s="11"/>
      <c r="E14" s="11"/>
      <c r="F14" s="12">
        <f t="shared" si="0"/>
        <v>0</v>
      </c>
      <c r="G14" s="10"/>
      <c r="H14" s="13"/>
      <c r="I14" s="254"/>
      <c r="J14" s="254"/>
    </row>
    <row r="15" spans="1:10" ht="21.6" customHeight="1">
      <c r="A15" s="253"/>
      <c r="B15" s="9">
        <v>9</v>
      </c>
      <c r="C15" s="14" t="s">
        <v>14</v>
      </c>
      <c r="D15" s="11"/>
      <c r="E15" s="11"/>
      <c r="F15" s="12">
        <f t="shared" si="0"/>
        <v>0</v>
      </c>
      <c r="G15" s="10"/>
      <c r="H15" s="13"/>
      <c r="I15" s="254"/>
      <c r="J15" s="254"/>
    </row>
    <row r="16" spans="1:10" ht="21.6" customHeight="1">
      <c r="A16" s="253"/>
      <c r="B16" s="15"/>
      <c r="C16" s="255" t="s">
        <v>15</v>
      </c>
      <c r="D16" s="255"/>
      <c r="E16" s="255"/>
      <c r="F16" s="16">
        <f>SUM(F7:F15)</f>
        <v>0</v>
      </c>
      <c r="G16" s="13"/>
      <c r="H16" s="17"/>
      <c r="I16" s="256"/>
      <c r="J16" s="256"/>
    </row>
    <row r="17" spans="1:10" s="21" customFormat="1" ht="21.6" customHeight="1">
      <c r="A17" s="18" t="s">
        <v>16</v>
      </c>
      <c r="B17" s="18"/>
      <c r="C17" s="19"/>
      <c r="D17" s="1"/>
      <c r="E17" s="1"/>
      <c r="F17" s="20"/>
      <c r="G17" s="2"/>
      <c r="H17" s="2"/>
      <c r="I17" s="1"/>
      <c r="J17" s="1"/>
    </row>
    <row r="18" spans="1:10" s="7" customFormat="1" ht="40.5" customHeight="1">
      <c r="A18" s="22" t="s">
        <v>17</v>
      </c>
      <c r="B18" s="251" t="s">
        <v>221</v>
      </c>
      <c r="C18" s="251"/>
      <c r="D18" s="251"/>
      <c r="E18" s="251"/>
      <c r="F18" s="251"/>
      <c r="G18" s="251"/>
      <c r="H18" s="251"/>
      <c r="I18" s="251"/>
      <c r="J18" s="251"/>
    </row>
    <row r="19" spans="1:10" s="19" customFormat="1" ht="30" customHeight="1">
      <c r="A19" s="22" t="s">
        <v>18</v>
      </c>
      <c r="B19" s="251" t="s">
        <v>19</v>
      </c>
      <c r="C19" s="251"/>
      <c r="D19" s="251"/>
      <c r="E19" s="251"/>
      <c r="F19" s="251"/>
      <c r="G19" s="251"/>
      <c r="H19" s="251"/>
      <c r="I19" s="251"/>
      <c r="J19" s="251"/>
    </row>
    <row r="20" spans="1:10" s="19" customFormat="1" ht="24" customHeight="1">
      <c r="A20" s="22" t="s">
        <v>20</v>
      </c>
      <c r="B20" s="23" t="s">
        <v>21</v>
      </c>
      <c r="C20" s="24"/>
      <c r="D20" s="24"/>
      <c r="E20" s="24"/>
      <c r="F20" s="24"/>
      <c r="G20" s="24"/>
      <c r="H20" s="24"/>
      <c r="I20" s="24"/>
      <c r="J20" s="24"/>
    </row>
    <row r="21" spans="1:10" s="21" customFormat="1" ht="21.6" customHeight="1">
      <c r="A21" s="1"/>
      <c r="B21" s="6" t="s">
        <v>22</v>
      </c>
      <c r="C21" s="252" t="s">
        <v>23</v>
      </c>
      <c r="D21" s="252"/>
      <c r="E21" s="1"/>
      <c r="F21" s="2"/>
      <c r="G21" s="6" t="s">
        <v>219</v>
      </c>
      <c r="H21" s="6"/>
      <c r="I21" s="5"/>
      <c r="J21" s="1"/>
    </row>
    <row r="22" spans="1:10" s="21" customFormat="1" ht="21.6" customHeight="1">
      <c r="A22" s="3"/>
      <c r="B22" s="3"/>
      <c r="C22" s="1"/>
      <c r="D22" s="20"/>
      <c r="E22" s="1"/>
      <c r="F22" s="2"/>
      <c r="G22" s="20"/>
      <c r="H22" s="20"/>
      <c r="I22" s="20"/>
      <c r="J22" s="1"/>
    </row>
    <row r="23" spans="1:10" s="21" customFormat="1" ht="21.6" customHeight="1">
      <c r="A23" s="3"/>
      <c r="B23" s="3"/>
      <c r="C23" s="3"/>
      <c r="D23" s="6"/>
      <c r="E23" s="20"/>
      <c r="F23" s="2"/>
      <c r="G23" s="1"/>
      <c r="H23" s="1"/>
      <c r="I23" s="1"/>
      <c r="J23" s="1"/>
    </row>
  </sheetData>
  <mergeCells count="25">
    <mergeCell ref="A2:J2"/>
    <mergeCell ref="A5:A6"/>
    <mergeCell ref="B5:B6"/>
    <mergeCell ref="C5:C6"/>
    <mergeCell ref="D5:D6"/>
    <mergeCell ref="E5:E6"/>
    <mergeCell ref="F5:F6"/>
    <mergeCell ref="G5:G6"/>
    <mergeCell ref="H5:H6"/>
    <mergeCell ref="I5:J6"/>
    <mergeCell ref="B18:J18"/>
    <mergeCell ref="B19:J19"/>
    <mergeCell ref="C21:D21"/>
    <mergeCell ref="A7:A16"/>
    <mergeCell ref="I7:J7"/>
    <mergeCell ref="I8:J8"/>
    <mergeCell ref="I9:J9"/>
    <mergeCell ref="I10:J10"/>
    <mergeCell ref="I11:J11"/>
    <mergeCell ref="I12:J12"/>
    <mergeCell ref="I13:J13"/>
    <mergeCell ref="I14:J14"/>
    <mergeCell ref="I15:J15"/>
    <mergeCell ref="C16:E16"/>
    <mergeCell ref="I16:J16"/>
  </mergeCells>
  <phoneticPr fontId="74" type="noConversion"/>
  <printOptions horizontalCentered="1"/>
  <pageMargins left="7.8472222222222193E-2" right="7.8472222222222193E-2" top="0.196527777777778" bottom="0.196527777777778" header="0.196527777777778" footer="0.196527777777778"/>
  <pageSetup paperSize="9" scale="78"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50"/>
  <sheetViews>
    <sheetView topLeftCell="A40" zoomScaleNormal="100" zoomScalePageLayoutView="60" workbookViewId="0">
      <selection activeCell="C45" sqref="C45"/>
    </sheetView>
  </sheetViews>
  <sheetFormatPr defaultColWidth="9.5" defaultRowHeight="16.5"/>
  <cols>
    <col min="1" max="1" width="9" style="25" customWidth="1"/>
    <col min="2" max="2" width="42.5" style="26" customWidth="1"/>
    <col min="3" max="3" width="27.125" style="27" customWidth="1"/>
    <col min="4" max="4" width="28.625" style="27" customWidth="1"/>
    <col min="5" max="5" width="48.5" style="28" customWidth="1"/>
    <col min="6" max="6" width="2" style="25" hidden="1" customWidth="1"/>
    <col min="7" max="11" width="9.625" style="25"/>
    <col min="12" max="12" width="12.375" style="25" customWidth="1"/>
    <col min="13" max="1024" width="9.625" style="25"/>
  </cols>
  <sheetData>
    <row r="1" spans="1:20" ht="36.75" customHeight="1">
      <c r="A1" s="29" t="s">
        <v>24</v>
      </c>
    </row>
    <row r="2" spans="1:20" s="30" customFormat="1" ht="33" customHeight="1">
      <c r="A2" s="262" t="s">
        <v>1</v>
      </c>
      <c r="B2" s="262"/>
      <c r="C2" s="262"/>
      <c r="D2" s="262"/>
      <c r="E2" s="262"/>
    </row>
    <row r="3" spans="1:20" ht="33" customHeight="1">
      <c r="A3" s="140"/>
      <c r="B3" s="140"/>
      <c r="C3" s="137">
        <v>115</v>
      </c>
      <c r="D3" s="140" t="s">
        <v>222</v>
      </c>
      <c r="E3" s="140"/>
    </row>
    <row r="4" spans="1:20" ht="25.5">
      <c r="B4" s="31"/>
      <c r="C4" s="32"/>
      <c r="D4" s="33"/>
      <c r="E4" s="34" t="s">
        <v>25</v>
      </c>
    </row>
    <row r="5" spans="1:20" s="38" customFormat="1" ht="75" customHeight="1">
      <c r="A5" s="35" t="s">
        <v>26</v>
      </c>
      <c r="B5" s="36" t="s">
        <v>27</v>
      </c>
      <c r="C5" s="109" t="s">
        <v>263</v>
      </c>
      <c r="D5" s="109" t="s">
        <v>264</v>
      </c>
      <c r="E5" s="37" t="s">
        <v>28</v>
      </c>
    </row>
    <row r="6" spans="1:20" s="43" customFormat="1" ht="42.75" customHeight="1">
      <c r="A6" s="263" t="s">
        <v>29</v>
      </c>
      <c r="B6" s="40" t="s">
        <v>30</v>
      </c>
      <c r="C6" s="110">
        <v>570000</v>
      </c>
      <c r="D6" s="365"/>
      <c r="E6" s="42"/>
    </row>
    <row r="7" spans="1:20" s="43" customFormat="1" ht="42.75" customHeight="1">
      <c r="A7" s="263"/>
      <c r="B7" s="40" t="s">
        <v>31</v>
      </c>
      <c r="C7" s="110">
        <v>368000</v>
      </c>
      <c r="D7" s="365"/>
      <c r="E7" s="42"/>
    </row>
    <row r="8" spans="1:20" s="43" customFormat="1" ht="42.75" customHeight="1">
      <c r="A8" s="263"/>
      <c r="B8" s="40" t="s">
        <v>32</v>
      </c>
      <c r="C8" s="110">
        <v>250000</v>
      </c>
      <c r="D8" s="365"/>
      <c r="E8" s="44"/>
    </row>
    <row r="9" spans="1:20" s="43" customFormat="1" ht="42.75" customHeight="1">
      <c r="A9" s="263"/>
      <c r="B9" s="40" t="s">
        <v>33</v>
      </c>
      <c r="C9" s="110">
        <v>54000</v>
      </c>
      <c r="D9" s="365"/>
      <c r="E9" s="42"/>
    </row>
    <row r="10" spans="1:20" s="43" customFormat="1" ht="63.75" customHeight="1">
      <c r="A10" s="263"/>
      <c r="B10" s="45" t="s">
        <v>34</v>
      </c>
      <c r="C10" s="110">
        <v>96000</v>
      </c>
      <c r="D10" s="365"/>
      <c r="E10" s="42"/>
      <c r="L10" s="264"/>
      <c r="M10" s="264"/>
      <c r="N10" s="264"/>
      <c r="O10" s="264"/>
      <c r="P10" s="264"/>
      <c r="Q10" s="264"/>
      <c r="R10" s="264"/>
      <c r="S10" s="264"/>
      <c r="T10" s="264"/>
    </row>
    <row r="11" spans="1:20" s="43" customFormat="1" ht="42.75" customHeight="1">
      <c r="A11" s="263" t="s">
        <v>35</v>
      </c>
      <c r="B11" s="40" t="s">
        <v>260</v>
      </c>
      <c r="C11" s="110">
        <v>850000</v>
      </c>
      <c r="D11" s="41"/>
      <c r="E11" s="44"/>
      <c r="L11" s="46"/>
    </row>
    <row r="12" spans="1:20" s="43" customFormat="1" ht="42.75" customHeight="1">
      <c r="A12" s="263"/>
      <c r="B12" s="40" t="s">
        <v>261</v>
      </c>
      <c r="C12" s="110">
        <v>19000000</v>
      </c>
      <c r="D12" s="41"/>
      <c r="E12" s="44"/>
    </row>
    <row r="13" spans="1:20" s="43" customFormat="1" ht="42.75" customHeight="1">
      <c r="A13" s="263"/>
      <c r="B13" s="40" t="s">
        <v>36</v>
      </c>
      <c r="C13" s="110">
        <v>82909</v>
      </c>
      <c r="D13" s="41"/>
      <c r="E13" s="44"/>
    </row>
    <row r="14" spans="1:20" s="43" customFormat="1" ht="70.5" customHeight="1">
      <c r="A14" s="263"/>
      <c r="B14" s="40" t="s">
        <v>37</v>
      </c>
      <c r="C14" s="110">
        <v>200000</v>
      </c>
      <c r="D14" s="41"/>
      <c r="E14" s="44"/>
    </row>
    <row r="15" spans="1:20" s="43" customFormat="1" ht="43.5" customHeight="1">
      <c r="A15" s="263"/>
      <c r="B15" s="40" t="s">
        <v>38</v>
      </c>
      <c r="C15" s="110">
        <v>3561360</v>
      </c>
      <c r="D15" s="41"/>
      <c r="E15" s="44"/>
    </row>
    <row r="16" spans="1:20" s="43" customFormat="1" ht="43.5" customHeight="1">
      <c r="A16" s="263"/>
      <c r="B16" s="40" t="s">
        <v>262</v>
      </c>
      <c r="C16" s="110">
        <v>13238805</v>
      </c>
      <c r="D16" s="41"/>
      <c r="E16" s="44"/>
    </row>
    <row r="17" spans="1:5" s="43" customFormat="1" ht="43.5" customHeight="1">
      <c r="A17" s="263"/>
      <c r="B17" s="40" t="s">
        <v>39</v>
      </c>
      <c r="C17" s="110">
        <v>2704464</v>
      </c>
      <c r="D17" s="41"/>
      <c r="E17" s="44"/>
    </row>
    <row r="18" spans="1:5" s="43" customFormat="1" ht="43.5" customHeight="1">
      <c r="A18" s="263"/>
      <c r="B18" s="40" t="s">
        <v>40</v>
      </c>
      <c r="C18" s="110">
        <v>52584</v>
      </c>
      <c r="D18" s="41"/>
      <c r="E18" s="44"/>
    </row>
    <row r="19" spans="1:5" s="43" customFormat="1" ht="43.5" customHeight="1">
      <c r="A19" s="263"/>
      <c r="B19" s="113" t="s">
        <v>41</v>
      </c>
      <c r="C19" s="110">
        <v>100080</v>
      </c>
      <c r="D19" s="41"/>
      <c r="E19" s="44"/>
    </row>
    <row r="20" spans="1:5" s="43" customFormat="1" ht="43.5" customHeight="1">
      <c r="A20" s="265"/>
      <c r="B20" s="115" t="s">
        <v>104</v>
      </c>
      <c r="C20" s="112">
        <v>200000</v>
      </c>
      <c r="D20" s="41"/>
      <c r="E20" s="44"/>
    </row>
    <row r="21" spans="1:5" s="43" customFormat="1" ht="43.5" customHeight="1">
      <c r="A21" s="265"/>
      <c r="B21" s="115" t="s">
        <v>105</v>
      </c>
      <c r="C21" s="112">
        <v>200000</v>
      </c>
      <c r="D21" s="41"/>
      <c r="E21" s="44"/>
    </row>
    <row r="22" spans="1:5" s="43" customFormat="1" ht="43.5" customHeight="1">
      <c r="A22" s="265"/>
      <c r="B22" s="115" t="s">
        <v>106</v>
      </c>
      <c r="C22" s="112">
        <v>5000000</v>
      </c>
      <c r="D22" s="41"/>
      <c r="E22" s="44"/>
    </row>
    <row r="23" spans="1:5" s="43" customFormat="1" ht="42.75" customHeight="1">
      <c r="A23" s="265"/>
      <c r="B23" s="115" t="s">
        <v>107</v>
      </c>
      <c r="C23" s="112">
        <v>18539469</v>
      </c>
      <c r="D23" s="41"/>
      <c r="E23" s="44"/>
    </row>
    <row r="24" spans="1:5" s="43" customFormat="1" ht="42.75" customHeight="1">
      <c r="A24" s="263" t="s">
        <v>42</v>
      </c>
      <c r="B24" s="114" t="s">
        <v>43</v>
      </c>
      <c r="C24" s="110">
        <v>58260374</v>
      </c>
      <c r="D24" s="47"/>
      <c r="E24" s="44"/>
    </row>
    <row r="25" spans="1:5" s="43" customFormat="1" ht="62.25" customHeight="1">
      <c r="A25" s="263"/>
      <c r="B25" s="40" t="s">
        <v>44</v>
      </c>
      <c r="C25" s="110">
        <v>3513600</v>
      </c>
      <c r="D25" s="41"/>
      <c r="E25" s="44"/>
    </row>
    <row r="26" spans="1:5" s="43" customFormat="1" ht="42.75" customHeight="1">
      <c r="A26" s="263"/>
      <c r="B26" s="40" t="s">
        <v>45</v>
      </c>
      <c r="C26" s="366">
        <v>3608572</v>
      </c>
      <c r="D26" s="47"/>
      <c r="E26" s="44"/>
    </row>
    <row r="27" spans="1:5" s="43" customFormat="1" ht="42.75" customHeight="1">
      <c r="A27" s="263"/>
      <c r="B27" s="40" t="s">
        <v>46</v>
      </c>
      <c r="C27" s="367">
        <v>2869524</v>
      </c>
      <c r="D27" s="47"/>
      <c r="E27" s="44"/>
    </row>
    <row r="28" spans="1:5" s="43" customFormat="1" ht="51.75" customHeight="1">
      <c r="A28" s="267" t="s">
        <v>47</v>
      </c>
      <c r="B28" s="40" t="s">
        <v>48</v>
      </c>
      <c r="C28" s="110">
        <v>760000</v>
      </c>
      <c r="D28" s="110"/>
      <c r="E28" s="44"/>
    </row>
    <row r="29" spans="1:5" s="43" customFormat="1" ht="51.75" customHeight="1">
      <c r="A29" s="268"/>
      <c r="B29" s="40" t="s">
        <v>223</v>
      </c>
      <c r="C29" s="110">
        <v>96000</v>
      </c>
      <c r="D29" s="47"/>
      <c r="E29" s="44"/>
    </row>
    <row r="30" spans="1:5" s="43" customFormat="1" ht="113.25" customHeight="1">
      <c r="A30" s="39" t="s">
        <v>49</v>
      </c>
      <c r="B30" s="40" t="s">
        <v>50</v>
      </c>
      <c r="C30" s="110">
        <v>500000</v>
      </c>
      <c r="D30" s="48"/>
      <c r="E30" s="44"/>
    </row>
    <row r="31" spans="1:5" s="43" customFormat="1" ht="43.5" customHeight="1">
      <c r="A31" s="266" t="s">
        <v>51</v>
      </c>
      <c r="B31" s="45" t="s">
        <v>52</v>
      </c>
      <c r="C31" s="110">
        <v>2160000</v>
      </c>
      <c r="D31" s="48"/>
      <c r="E31" s="44"/>
    </row>
    <row r="32" spans="1:5" s="43" customFormat="1" ht="55.5" customHeight="1">
      <c r="A32" s="266"/>
      <c r="B32" s="45" t="s">
        <v>108</v>
      </c>
      <c r="C32" s="110">
        <v>2961000</v>
      </c>
      <c r="D32" s="48"/>
      <c r="E32" s="44"/>
    </row>
    <row r="33" spans="1:1024" s="43" customFormat="1" ht="55.5" customHeight="1">
      <c r="A33" s="266"/>
      <c r="B33" s="40" t="s">
        <v>224</v>
      </c>
      <c r="C33" s="110">
        <v>378000</v>
      </c>
      <c r="D33" s="48"/>
      <c r="E33" s="44"/>
    </row>
    <row r="34" spans="1:1024" s="43" customFormat="1" ht="55.5" customHeight="1">
      <c r="A34" s="266"/>
      <c r="B34" s="40" t="s">
        <v>225</v>
      </c>
      <c r="C34" s="110"/>
      <c r="D34" s="48"/>
      <c r="E34" s="44"/>
    </row>
    <row r="35" spans="1:1024" s="43" customFormat="1" ht="90" customHeight="1">
      <c r="A35" s="266"/>
      <c r="B35" s="40" t="s">
        <v>265</v>
      </c>
      <c r="C35" s="110">
        <v>3100000</v>
      </c>
      <c r="D35" s="48"/>
      <c r="E35" s="49"/>
    </row>
    <row r="36" spans="1:1024" s="43" customFormat="1" ht="50.25" customHeight="1">
      <c r="A36" s="266"/>
      <c r="B36" s="40" t="s">
        <v>53</v>
      </c>
      <c r="C36" s="110">
        <v>1098728</v>
      </c>
      <c r="D36" s="48"/>
      <c r="E36" s="49"/>
    </row>
    <row r="37" spans="1:1024" s="43" customFormat="1" ht="56.25" customHeight="1">
      <c r="A37" s="266"/>
      <c r="B37" s="40" t="s">
        <v>54</v>
      </c>
      <c r="C37" s="110">
        <v>250000</v>
      </c>
      <c r="D37" s="50"/>
      <c r="E37" s="49"/>
    </row>
    <row r="38" spans="1:1024" s="43" customFormat="1" ht="56.25" customHeight="1">
      <c r="A38" s="266"/>
      <c r="B38" s="40" t="s">
        <v>55</v>
      </c>
      <c r="C38" s="110">
        <v>80000</v>
      </c>
      <c r="D38" s="50"/>
      <c r="E38" s="49"/>
    </row>
    <row r="39" spans="1:1024" s="43" customFormat="1" ht="56.25" customHeight="1">
      <c r="A39" s="266"/>
      <c r="B39" s="40" t="s">
        <v>56</v>
      </c>
      <c r="C39" s="110">
        <v>500000</v>
      </c>
      <c r="D39" s="50"/>
      <c r="E39" s="49"/>
    </row>
    <row r="40" spans="1:1024" s="43" customFormat="1" ht="57" customHeight="1">
      <c r="A40" s="266"/>
      <c r="B40" s="40" t="s">
        <v>57</v>
      </c>
      <c r="C40" s="110"/>
      <c r="D40" s="48"/>
      <c r="E40" s="49"/>
      <c r="L40" s="51"/>
    </row>
    <row r="41" spans="1:1024" s="43" customFormat="1" ht="57" customHeight="1">
      <c r="A41" s="266"/>
      <c r="B41" s="40" t="s">
        <v>58</v>
      </c>
      <c r="C41" s="110">
        <v>600000</v>
      </c>
      <c r="D41" s="48"/>
      <c r="E41" s="49"/>
      <c r="L41" s="51"/>
    </row>
    <row r="42" spans="1:1024" s="43" customFormat="1" ht="103.5" customHeight="1">
      <c r="A42" s="368" t="s">
        <v>266</v>
      </c>
      <c r="B42" s="40" t="s">
        <v>267</v>
      </c>
      <c r="C42" s="110">
        <v>540000</v>
      </c>
      <c r="D42" s="48"/>
      <c r="E42" s="49"/>
      <c r="L42" s="51"/>
    </row>
    <row r="43" spans="1:1024" s="43" customFormat="1" ht="69" customHeight="1">
      <c r="A43" s="369" t="s">
        <v>59</v>
      </c>
      <c r="B43" s="40" t="s">
        <v>268</v>
      </c>
      <c r="C43" s="110">
        <v>4200000</v>
      </c>
      <c r="D43" s="48"/>
      <c r="E43" s="52"/>
    </row>
    <row r="44" spans="1:1024" s="43" customFormat="1" ht="69" customHeight="1">
      <c r="A44" s="374" t="s">
        <v>194</v>
      </c>
      <c r="B44" s="373" t="s">
        <v>269</v>
      </c>
      <c r="C44" s="370">
        <v>6992</v>
      </c>
      <c r="D44" s="371"/>
      <c r="E44" s="372"/>
    </row>
    <row r="45" spans="1:1024" s="43" customFormat="1" ht="51" customHeight="1">
      <c r="A45" s="261" t="s">
        <v>60</v>
      </c>
      <c r="B45" s="261"/>
      <c r="C45" s="111">
        <f>SUM(C6:C44)</f>
        <v>150550461</v>
      </c>
      <c r="D45" s="53"/>
      <c r="E45" s="54"/>
    </row>
    <row r="46" spans="1:1024" s="21" customFormat="1" ht="18.75">
      <c r="A46" s="55" t="s">
        <v>226</v>
      </c>
      <c r="B46" s="26"/>
      <c r="C46" s="27"/>
      <c r="D46" s="27"/>
      <c r="E46" s="28"/>
      <c r="F46" s="25"/>
      <c r="G46" s="25"/>
      <c r="H46" s="25"/>
      <c r="I46" s="25"/>
      <c r="J46" s="25"/>
      <c r="K46" s="25"/>
      <c r="L46" s="25"/>
      <c r="M46" s="25"/>
      <c r="N46" s="25"/>
      <c r="O46" s="25"/>
      <c r="P46" s="25"/>
      <c r="Q46" s="25"/>
      <c r="R46" s="25"/>
      <c r="S46" s="25"/>
      <c r="T46" s="25"/>
    </row>
    <row r="47" spans="1:1024">
      <c r="A47" s="141" t="s">
        <v>227</v>
      </c>
    </row>
    <row r="48" spans="1:1024" s="138" customFormat="1">
      <c r="A48" s="141" t="s">
        <v>228</v>
      </c>
      <c r="B48" s="26"/>
      <c r="C48" s="27"/>
      <c r="D48" s="27"/>
      <c r="E48" s="28"/>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c r="DG48" s="25"/>
      <c r="DH48" s="25"/>
      <c r="DI48" s="25"/>
      <c r="DJ48" s="25"/>
      <c r="DK48" s="25"/>
      <c r="DL48" s="25"/>
      <c r="DM48" s="25"/>
      <c r="DN48" s="25"/>
      <c r="DO48" s="25"/>
      <c r="DP48" s="25"/>
      <c r="DQ48" s="25"/>
      <c r="DR48" s="25"/>
      <c r="DS48" s="25"/>
      <c r="DT48" s="25"/>
      <c r="DU48" s="25"/>
      <c r="DV48" s="25"/>
      <c r="DW48" s="25"/>
      <c r="DX48" s="25"/>
      <c r="DY48" s="25"/>
      <c r="DZ48" s="25"/>
      <c r="EA48" s="25"/>
      <c r="EB48" s="25"/>
      <c r="EC48" s="25"/>
      <c r="ED48" s="25"/>
      <c r="EE48" s="25"/>
      <c r="EF48" s="25"/>
      <c r="EG48" s="25"/>
      <c r="EH48" s="25"/>
      <c r="EI48" s="25"/>
      <c r="EJ48" s="25"/>
      <c r="EK48" s="25"/>
      <c r="EL48" s="25"/>
      <c r="EM48" s="25"/>
      <c r="EN48" s="25"/>
      <c r="EO48" s="25"/>
      <c r="EP48" s="25"/>
      <c r="EQ48" s="25"/>
      <c r="ER48" s="25"/>
      <c r="ES48" s="25"/>
      <c r="ET48" s="25"/>
      <c r="EU48" s="25"/>
      <c r="EV48" s="25"/>
      <c r="EW48" s="25"/>
      <c r="EX48" s="25"/>
      <c r="EY48" s="25"/>
      <c r="EZ48" s="25"/>
      <c r="FA48" s="25"/>
      <c r="FB48" s="25"/>
      <c r="FC48" s="25"/>
      <c r="FD48" s="25"/>
      <c r="FE48" s="25"/>
      <c r="FF48" s="25"/>
      <c r="FG48" s="25"/>
      <c r="FH48" s="25"/>
      <c r="FI48" s="25"/>
      <c r="FJ48" s="25"/>
      <c r="FK48" s="25"/>
      <c r="FL48" s="25"/>
      <c r="FM48" s="25"/>
      <c r="FN48" s="25"/>
      <c r="FO48" s="25"/>
      <c r="FP48" s="25"/>
      <c r="FQ48" s="25"/>
      <c r="FR48" s="25"/>
      <c r="FS48" s="25"/>
      <c r="FT48" s="25"/>
      <c r="FU48" s="25"/>
      <c r="FV48" s="25"/>
      <c r="FW48" s="25"/>
      <c r="FX48" s="25"/>
      <c r="FY48" s="25"/>
      <c r="FZ48" s="25"/>
      <c r="GA48" s="25"/>
      <c r="GB48" s="25"/>
      <c r="GC48" s="25"/>
      <c r="GD48" s="25"/>
      <c r="GE48" s="25"/>
      <c r="GF48" s="25"/>
      <c r="GG48" s="25"/>
      <c r="GH48" s="25"/>
      <c r="GI48" s="25"/>
      <c r="GJ48" s="25"/>
      <c r="GK48" s="25"/>
      <c r="GL48" s="25"/>
      <c r="GM48" s="25"/>
      <c r="GN48" s="25"/>
      <c r="GO48" s="25"/>
      <c r="GP48" s="25"/>
      <c r="GQ48" s="25"/>
      <c r="GR48" s="25"/>
      <c r="GS48" s="25"/>
      <c r="GT48" s="25"/>
      <c r="GU48" s="25"/>
      <c r="GV48" s="25"/>
      <c r="GW48" s="25"/>
      <c r="GX48" s="25"/>
      <c r="GY48" s="25"/>
      <c r="GZ48" s="25"/>
      <c r="HA48" s="25"/>
      <c r="HB48" s="25"/>
      <c r="HC48" s="25"/>
      <c r="HD48" s="25"/>
      <c r="HE48" s="25"/>
      <c r="HF48" s="25"/>
      <c r="HG48" s="25"/>
      <c r="HH48" s="25"/>
      <c r="HI48" s="25"/>
      <c r="HJ48" s="25"/>
      <c r="HK48" s="25"/>
      <c r="HL48" s="25"/>
      <c r="HM48" s="25"/>
      <c r="HN48" s="25"/>
      <c r="HO48" s="25"/>
      <c r="HP48" s="25"/>
      <c r="HQ48" s="25"/>
      <c r="HR48" s="25"/>
      <c r="HS48" s="25"/>
      <c r="HT48" s="25"/>
      <c r="HU48" s="25"/>
      <c r="HV48" s="25"/>
      <c r="HW48" s="25"/>
      <c r="HX48" s="25"/>
      <c r="HY48" s="25"/>
      <c r="HZ48" s="25"/>
      <c r="IA48" s="25"/>
      <c r="IB48" s="25"/>
      <c r="IC48" s="25"/>
      <c r="ID48" s="25"/>
      <c r="IE48" s="25"/>
      <c r="IF48" s="25"/>
      <c r="IG48" s="25"/>
      <c r="IH48" s="25"/>
      <c r="II48" s="25"/>
      <c r="IJ48" s="25"/>
      <c r="IK48" s="25"/>
      <c r="IL48" s="25"/>
      <c r="IM48" s="25"/>
      <c r="IN48" s="25"/>
      <c r="IO48" s="25"/>
      <c r="IP48" s="25"/>
      <c r="IQ48" s="25"/>
      <c r="IR48" s="25"/>
      <c r="IS48" s="25"/>
      <c r="IT48" s="25"/>
      <c r="IU48" s="25"/>
      <c r="IV48" s="25"/>
      <c r="IW48" s="25"/>
      <c r="IX48" s="25"/>
      <c r="IY48" s="25"/>
      <c r="IZ48" s="25"/>
      <c r="JA48" s="25"/>
      <c r="JB48" s="25"/>
      <c r="JC48" s="25"/>
      <c r="JD48" s="25"/>
      <c r="JE48" s="25"/>
      <c r="JF48" s="25"/>
      <c r="JG48" s="25"/>
      <c r="JH48" s="25"/>
      <c r="JI48" s="25"/>
      <c r="JJ48" s="25"/>
      <c r="JK48" s="25"/>
      <c r="JL48" s="25"/>
      <c r="JM48" s="25"/>
      <c r="JN48" s="25"/>
      <c r="JO48" s="25"/>
      <c r="JP48" s="25"/>
      <c r="JQ48" s="25"/>
      <c r="JR48" s="25"/>
      <c r="JS48" s="25"/>
      <c r="JT48" s="25"/>
      <c r="JU48" s="25"/>
      <c r="JV48" s="25"/>
      <c r="JW48" s="25"/>
      <c r="JX48" s="25"/>
      <c r="JY48" s="25"/>
      <c r="JZ48" s="25"/>
      <c r="KA48" s="25"/>
      <c r="KB48" s="25"/>
      <c r="KC48" s="25"/>
      <c r="KD48" s="25"/>
      <c r="KE48" s="25"/>
      <c r="KF48" s="25"/>
      <c r="KG48" s="25"/>
      <c r="KH48" s="25"/>
      <c r="KI48" s="25"/>
      <c r="KJ48" s="25"/>
      <c r="KK48" s="25"/>
      <c r="KL48" s="25"/>
      <c r="KM48" s="25"/>
      <c r="KN48" s="25"/>
      <c r="KO48" s="25"/>
      <c r="KP48" s="25"/>
      <c r="KQ48" s="25"/>
      <c r="KR48" s="25"/>
      <c r="KS48" s="25"/>
      <c r="KT48" s="25"/>
      <c r="KU48" s="25"/>
      <c r="KV48" s="25"/>
      <c r="KW48" s="25"/>
      <c r="KX48" s="25"/>
      <c r="KY48" s="25"/>
      <c r="KZ48" s="25"/>
      <c r="LA48" s="25"/>
      <c r="LB48" s="25"/>
      <c r="LC48" s="25"/>
      <c r="LD48" s="25"/>
      <c r="LE48" s="25"/>
      <c r="LF48" s="25"/>
      <c r="LG48" s="25"/>
      <c r="LH48" s="25"/>
      <c r="LI48" s="25"/>
      <c r="LJ48" s="25"/>
      <c r="LK48" s="25"/>
      <c r="LL48" s="25"/>
      <c r="LM48" s="25"/>
      <c r="LN48" s="25"/>
      <c r="LO48" s="25"/>
      <c r="LP48" s="25"/>
      <c r="LQ48" s="25"/>
      <c r="LR48" s="25"/>
      <c r="LS48" s="25"/>
      <c r="LT48" s="25"/>
      <c r="LU48" s="25"/>
      <c r="LV48" s="25"/>
      <c r="LW48" s="25"/>
      <c r="LX48" s="25"/>
      <c r="LY48" s="25"/>
      <c r="LZ48" s="25"/>
      <c r="MA48" s="25"/>
      <c r="MB48" s="25"/>
      <c r="MC48" s="25"/>
      <c r="MD48" s="25"/>
      <c r="ME48" s="25"/>
      <c r="MF48" s="25"/>
      <c r="MG48" s="25"/>
      <c r="MH48" s="25"/>
      <c r="MI48" s="25"/>
      <c r="MJ48" s="25"/>
      <c r="MK48" s="25"/>
      <c r="ML48" s="25"/>
      <c r="MM48" s="25"/>
      <c r="MN48" s="25"/>
      <c r="MO48" s="25"/>
      <c r="MP48" s="25"/>
      <c r="MQ48" s="25"/>
      <c r="MR48" s="25"/>
      <c r="MS48" s="25"/>
      <c r="MT48" s="25"/>
      <c r="MU48" s="25"/>
      <c r="MV48" s="25"/>
      <c r="MW48" s="25"/>
      <c r="MX48" s="25"/>
      <c r="MY48" s="25"/>
      <c r="MZ48" s="25"/>
      <c r="NA48" s="25"/>
      <c r="NB48" s="25"/>
      <c r="NC48" s="25"/>
      <c r="ND48" s="25"/>
      <c r="NE48" s="25"/>
      <c r="NF48" s="25"/>
      <c r="NG48" s="25"/>
      <c r="NH48" s="25"/>
      <c r="NI48" s="25"/>
      <c r="NJ48" s="25"/>
      <c r="NK48" s="25"/>
      <c r="NL48" s="25"/>
      <c r="NM48" s="25"/>
      <c r="NN48" s="25"/>
      <c r="NO48" s="25"/>
      <c r="NP48" s="25"/>
      <c r="NQ48" s="25"/>
      <c r="NR48" s="25"/>
      <c r="NS48" s="25"/>
      <c r="NT48" s="25"/>
      <c r="NU48" s="25"/>
      <c r="NV48" s="25"/>
      <c r="NW48" s="25"/>
      <c r="NX48" s="25"/>
      <c r="NY48" s="25"/>
      <c r="NZ48" s="25"/>
      <c r="OA48" s="25"/>
      <c r="OB48" s="25"/>
      <c r="OC48" s="25"/>
      <c r="OD48" s="25"/>
      <c r="OE48" s="25"/>
      <c r="OF48" s="25"/>
      <c r="OG48" s="25"/>
      <c r="OH48" s="25"/>
      <c r="OI48" s="25"/>
      <c r="OJ48" s="25"/>
      <c r="OK48" s="25"/>
      <c r="OL48" s="25"/>
      <c r="OM48" s="25"/>
      <c r="ON48" s="25"/>
      <c r="OO48" s="25"/>
      <c r="OP48" s="25"/>
      <c r="OQ48" s="25"/>
      <c r="OR48" s="25"/>
      <c r="OS48" s="25"/>
      <c r="OT48" s="25"/>
      <c r="OU48" s="25"/>
      <c r="OV48" s="25"/>
      <c r="OW48" s="25"/>
      <c r="OX48" s="25"/>
      <c r="OY48" s="25"/>
      <c r="OZ48" s="25"/>
      <c r="PA48" s="25"/>
      <c r="PB48" s="25"/>
      <c r="PC48" s="25"/>
      <c r="PD48" s="25"/>
      <c r="PE48" s="25"/>
      <c r="PF48" s="25"/>
      <c r="PG48" s="25"/>
      <c r="PH48" s="25"/>
      <c r="PI48" s="25"/>
      <c r="PJ48" s="25"/>
      <c r="PK48" s="25"/>
      <c r="PL48" s="25"/>
      <c r="PM48" s="25"/>
      <c r="PN48" s="25"/>
      <c r="PO48" s="25"/>
      <c r="PP48" s="25"/>
      <c r="PQ48" s="25"/>
      <c r="PR48" s="25"/>
      <c r="PS48" s="25"/>
      <c r="PT48" s="25"/>
      <c r="PU48" s="25"/>
      <c r="PV48" s="25"/>
      <c r="PW48" s="25"/>
      <c r="PX48" s="25"/>
      <c r="PY48" s="25"/>
      <c r="PZ48" s="25"/>
      <c r="QA48" s="25"/>
      <c r="QB48" s="25"/>
      <c r="QC48" s="25"/>
      <c r="QD48" s="25"/>
      <c r="QE48" s="25"/>
      <c r="QF48" s="25"/>
      <c r="QG48" s="25"/>
      <c r="QH48" s="25"/>
      <c r="QI48" s="25"/>
      <c r="QJ48" s="25"/>
      <c r="QK48" s="25"/>
      <c r="QL48" s="25"/>
      <c r="QM48" s="25"/>
      <c r="QN48" s="25"/>
      <c r="QO48" s="25"/>
      <c r="QP48" s="25"/>
      <c r="QQ48" s="25"/>
      <c r="QR48" s="25"/>
      <c r="QS48" s="25"/>
      <c r="QT48" s="25"/>
      <c r="QU48" s="25"/>
      <c r="QV48" s="25"/>
      <c r="QW48" s="25"/>
      <c r="QX48" s="25"/>
      <c r="QY48" s="25"/>
      <c r="QZ48" s="25"/>
      <c r="RA48" s="25"/>
      <c r="RB48" s="25"/>
      <c r="RC48" s="25"/>
      <c r="RD48" s="25"/>
      <c r="RE48" s="25"/>
      <c r="RF48" s="25"/>
      <c r="RG48" s="25"/>
      <c r="RH48" s="25"/>
      <c r="RI48" s="25"/>
      <c r="RJ48" s="25"/>
      <c r="RK48" s="25"/>
      <c r="RL48" s="25"/>
      <c r="RM48" s="25"/>
      <c r="RN48" s="25"/>
      <c r="RO48" s="25"/>
      <c r="RP48" s="25"/>
      <c r="RQ48" s="25"/>
      <c r="RR48" s="25"/>
      <c r="RS48" s="25"/>
      <c r="RT48" s="25"/>
      <c r="RU48" s="25"/>
      <c r="RV48" s="25"/>
      <c r="RW48" s="25"/>
      <c r="RX48" s="25"/>
      <c r="RY48" s="25"/>
      <c r="RZ48" s="25"/>
      <c r="SA48" s="25"/>
      <c r="SB48" s="25"/>
      <c r="SC48" s="25"/>
      <c r="SD48" s="25"/>
      <c r="SE48" s="25"/>
      <c r="SF48" s="25"/>
      <c r="SG48" s="25"/>
      <c r="SH48" s="25"/>
      <c r="SI48" s="25"/>
      <c r="SJ48" s="25"/>
      <c r="SK48" s="25"/>
      <c r="SL48" s="25"/>
      <c r="SM48" s="25"/>
      <c r="SN48" s="25"/>
      <c r="SO48" s="25"/>
      <c r="SP48" s="25"/>
      <c r="SQ48" s="25"/>
      <c r="SR48" s="25"/>
      <c r="SS48" s="25"/>
      <c r="ST48" s="25"/>
      <c r="SU48" s="25"/>
      <c r="SV48" s="25"/>
      <c r="SW48" s="25"/>
      <c r="SX48" s="25"/>
      <c r="SY48" s="25"/>
      <c r="SZ48" s="25"/>
      <c r="TA48" s="25"/>
      <c r="TB48" s="25"/>
      <c r="TC48" s="25"/>
      <c r="TD48" s="25"/>
      <c r="TE48" s="25"/>
      <c r="TF48" s="25"/>
      <c r="TG48" s="25"/>
      <c r="TH48" s="25"/>
      <c r="TI48" s="25"/>
      <c r="TJ48" s="25"/>
      <c r="TK48" s="25"/>
      <c r="TL48" s="25"/>
      <c r="TM48" s="25"/>
      <c r="TN48" s="25"/>
      <c r="TO48" s="25"/>
      <c r="TP48" s="25"/>
      <c r="TQ48" s="25"/>
      <c r="TR48" s="25"/>
      <c r="TS48" s="25"/>
      <c r="TT48" s="25"/>
      <c r="TU48" s="25"/>
      <c r="TV48" s="25"/>
      <c r="TW48" s="25"/>
      <c r="TX48" s="25"/>
      <c r="TY48" s="25"/>
      <c r="TZ48" s="25"/>
      <c r="UA48" s="25"/>
      <c r="UB48" s="25"/>
      <c r="UC48" s="25"/>
      <c r="UD48" s="25"/>
      <c r="UE48" s="25"/>
      <c r="UF48" s="25"/>
      <c r="UG48" s="25"/>
      <c r="UH48" s="25"/>
      <c r="UI48" s="25"/>
      <c r="UJ48" s="25"/>
      <c r="UK48" s="25"/>
      <c r="UL48" s="25"/>
      <c r="UM48" s="25"/>
      <c r="UN48" s="25"/>
      <c r="UO48" s="25"/>
      <c r="UP48" s="25"/>
      <c r="UQ48" s="25"/>
      <c r="UR48" s="25"/>
      <c r="US48" s="25"/>
      <c r="UT48" s="25"/>
      <c r="UU48" s="25"/>
      <c r="UV48" s="25"/>
      <c r="UW48" s="25"/>
      <c r="UX48" s="25"/>
      <c r="UY48" s="25"/>
      <c r="UZ48" s="25"/>
      <c r="VA48" s="25"/>
      <c r="VB48" s="25"/>
      <c r="VC48" s="25"/>
      <c r="VD48" s="25"/>
      <c r="VE48" s="25"/>
      <c r="VF48" s="25"/>
      <c r="VG48" s="25"/>
      <c r="VH48" s="25"/>
      <c r="VI48" s="25"/>
      <c r="VJ48" s="25"/>
      <c r="VK48" s="25"/>
      <c r="VL48" s="25"/>
      <c r="VM48" s="25"/>
      <c r="VN48" s="25"/>
      <c r="VO48" s="25"/>
      <c r="VP48" s="25"/>
      <c r="VQ48" s="25"/>
      <c r="VR48" s="25"/>
      <c r="VS48" s="25"/>
      <c r="VT48" s="25"/>
      <c r="VU48" s="25"/>
      <c r="VV48" s="25"/>
      <c r="VW48" s="25"/>
      <c r="VX48" s="25"/>
      <c r="VY48" s="25"/>
      <c r="VZ48" s="25"/>
      <c r="WA48" s="25"/>
      <c r="WB48" s="25"/>
      <c r="WC48" s="25"/>
      <c r="WD48" s="25"/>
      <c r="WE48" s="25"/>
      <c r="WF48" s="25"/>
      <c r="WG48" s="25"/>
      <c r="WH48" s="25"/>
      <c r="WI48" s="25"/>
      <c r="WJ48" s="25"/>
      <c r="WK48" s="25"/>
      <c r="WL48" s="25"/>
      <c r="WM48" s="25"/>
      <c r="WN48" s="25"/>
      <c r="WO48" s="25"/>
      <c r="WP48" s="25"/>
      <c r="WQ48" s="25"/>
      <c r="WR48" s="25"/>
      <c r="WS48" s="25"/>
      <c r="WT48" s="25"/>
      <c r="WU48" s="25"/>
      <c r="WV48" s="25"/>
      <c r="WW48" s="25"/>
      <c r="WX48" s="25"/>
      <c r="WY48" s="25"/>
      <c r="WZ48" s="25"/>
      <c r="XA48" s="25"/>
      <c r="XB48" s="25"/>
      <c r="XC48" s="25"/>
      <c r="XD48" s="25"/>
      <c r="XE48" s="25"/>
      <c r="XF48" s="25"/>
      <c r="XG48" s="25"/>
      <c r="XH48" s="25"/>
      <c r="XI48" s="25"/>
      <c r="XJ48" s="25"/>
      <c r="XK48" s="25"/>
      <c r="XL48" s="25"/>
      <c r="XM48" s="25"/>
      <c r="XN48" s="25"/>
      <c r="XO48" s="25"/>
      <c r="XP48" s="25"/>
      <c r="XQ48" s="25"/>
      <c r="XR48" s="25"/>
      <c r="XS48" s="25"/>
      <c r="XT48" s="25"/>
      <c r="XU48" s="25"/>
      <c r="XV48" s="25"/>
      <c r="XW48" s="25"/>
      <c r="XX48" s="25"/>
      <c r="XY48" s="25"/>
      <c r="XZ48" s="25"/>
      <c r="YA48" s="25"/>
      <c r="YB48" s="25"/>
      <c r="YC48" s="25"/>
      <c r="YD48" s="25"/>
      <c r="YE48" s="25"/>
      <c r="YF48" s="25"/>
      <c r="YG48" s="25"/>
      <c r="YH48" s="25"/>
      <c r="YI48" s="25"/>
      <c r="YJ48" s="25"/>
      <c r="YK48" s="25"/>
      <c r="YL48" s="25"/>
      <c r="YM48" s="25"/>
      <c r="YN48" s="25"/>
      <c r="YO48" s="25"/>
      <c r="YP48" s="25"/>
      <c r="YQ48" s="25"/>
      <c r="YR48" s="25"/>
      <c r="YS48" s="25"/>
      <c r="YT48" s="25"/>
      <c r="YU48" s="25"/>
      <c r="YV48" s="25"/>
      <c r="YW48" s="25"/>
      <c r="YX48" s="25"/>
      <c r="YY48" s="25"/>
      <c r="YZ48" s="25"/>
      <c r="ZA48" s="25"/>
      <c r="ZB48" s="25"/>
      <c r="ZC48" s="25"/>
      <c r="ZD48" s="25"/>
      <c r="ZE48" s="25"/>
      <c r="ZF48" s="25"/>
      <c r="ZG48" s="25"/>
      <c r="ZH48" s="25"/>
      <c r="ZI48" s="25"/>
      <c r="ZJ48" s="25"/>
      <c r="ZK48" s="25"/>
      <c r="ZL48" s="25"/>
      <c r="ZM48" s="25"/>
      <c r="ZN48" s="25"/>
      <c r="ZO48" s="25"/>
      <c r="ZP48" s="25"/>
      <c r="ZQ48" s="25"/>
      <c r="ZR48" s="25"/>
      <c r="ZS48" s="25"/>
      <c r="ZT48" s="25"/>
      <c r="ZU48" s="25"/>
      <c r="ZV48" s="25"/>
      <c r="ZW48" s="25"/>
      <c r="ZX48" s="25"/>
      <c r="ZY48" s="25"/>
      <c r="ZZ48" s="25"/>
      <c r="AAA48" s="25"/>
      <c r="AAB48" s="25"/>
      <c r="AAC48" s="25"/>
      <c r="AAD48" s="25"/>
      <c r="AAE48" s="25"/>
      <c r="AAF48" s="25"/>
      <c r="AAG48" s="25"/>
      <c r="AAH48" s="25"/>
      <c r="AAI48" s="25"/>
      <c r="AAJ48" s="25"/>
      <c r="AAK48" s="25"/>
      <c r="AAL48" s="25"/>
      <c r="AAM48" s="25"/>
      <c r="AAN48" s="25"/>
      <c r="AAO48" s="25"/>
      <c r="AAP48" s="25"/>
      <c r="AAQ48" s="25"/>
      <c r="AAR48" s="25"/>
      <c r="AAS48" s="25"/>
      <c r="AAT48" s="25"/>
      <c r="AAU48" s="25"/>
      <c r="AAV48" s="25"/>
      <c r="AAW48" s="25"/>
      <c r="AAX48" s="25"/>
      <c r="AAY48" s="25"/>
      <c r="AAZ48" s="25"/>
      <c r="ABA48" s="25"/>
      <c r="ABB48" s="25"/>
      <c r="ABC48" s="25"/>
      <c r="ABD48" s="25"/>
      <c r="ABE48" s="25"/>
      <c r="ABF48" s="25"/>
      <c r="ABG48" s="25"/>
      <c r="ABH48" s="25"/>
      <c r="ABI48" s="25"/>
      <c r="ABJ48" s="25"/>
      <c r="ABK48" s="25"/>
      <c r="ABL48" s="25"/>
      <c r="ABM48" s="25"/>
      <c r="ABN48" s="25"/>
      <c r="ABO48" s="25"/>
      <c r="ABP48" s="25"/>
      <c r="ABQ48" s="25"/>
      <c r="ABR48" s="25"/>
      <c r="ABS48" s="25"/>
      <c r="ABT48" s="25"/>
      <c r="ABU48" s="25"/>
      <c r="ABV48" s="25"/>
      <c r="ABW48" s="25"/>
      <c r="ABX48" s="25"/>
      <c r="ABY48" s="25"/>
      <c r="ABZ48" s="25"/>
      <c r="ACA48" s="25"/>
      <c r="ACB48" s="25"/>
      <c r="ACC48" s="25"/>
      <c r="ACD48" s="25"/>
      <c r="ACE48" s="25"/>
      <c r="ACF48" s="25"/>
      <c r="ACG48" s="25"/>
      <c r="ACH48" s="25"/>
      <c r="ACI48" s="25"/>
      <c r="ACJ48" s="25"/>
      <c r="ACK48" s="25"/>
      <c r="ACL48" s="25"/>
      <c r="ACM48" s="25"/>
      <c r="ACN48" s="25"/>
      <c r="ACO48" s="25"/>
      <c r="ACP48" s="25"/>
      <c r="ACQ48" s="25"/>
      <c r="ACR48" s="25"/>
      <c r="ACS48" s="25"/>
      <c r="ACT48" s="25"/>
      <c r="ACU48" s="25"/>
      <c r="ACV48" s="25"/>
      <c r="ACW48" s="25"/>
      <c r="ACX48" s="25"/>
      <c r="ACY48" s="25"/>
      <c r="ACZ48" s="25"/>
      <c r="ADA48" s="25"/>
      <c r="ADB48" s="25"/>
      <c r="ADC48" s="25"/>
      <c r="ADD48" s="25"/>
      <c r="ADE48" s="25"/>
      <c r="ADF48" s="25"/>
      <c r="ADG48" s="25"/>
      <c r="ADH48" s="25"/>
      <c r="ADI48" s="25"/>
      <c r="ADJ48" s="25"/>
      <c r="ADK48" s="25"/>
      <c r="ADL48" s="25"/>
      <c r="ADM48" s="25"/>
      <c r="ADN48" s="25"/>
      <c r="ADO48" s="25"/>
      <c r="ADP48" s="25"/>
      <c r="ADQ48" s="25"/>
      <c r="ADR48" s="25"/>
      <c r="ADS48" s="25"/>
      <c r="ADT48" s="25"/>
      <c r="ADU48" s="25"/>
      <c r="ADV48" s="25"/>
      <c r="ADW48" s="25"/>
      <c r="ADX48" s="25"/>
      <c r="ADY48" s="25"/>
      <c r="ADZ48" s="25"/>
      <c r="AEA48" s="25"/>
      <c r="AEB48" s="25"/>
      <c r="AEC48" s="25"/>
      <c r="AED48" s="25"/>
      <c r="AEE48" s="25"/>
      <c r="AEF48" s="25"/>
      <c r="AEG48" s="25"/>
      <c r="AEH48" s="25"/>
      <c r="AEI48" s="25"/>
      <c r="AEJ48" s="25"/>
      <c r="AEK48" s="25"/>
      <c r="AEL48" s="25"/>
      <c r="AEM48" s="25"/>
      <c r="AEN48" s="25"/>
      <c r="AEO48" s="25"/>
      <c r="AEP48" s="25"/>
      <c r="AEQ48" s="25"/>
      <c r="AER48" s="25"/>
      <c r="AES48" s="25"/>
      <c r="AET48" s="25"/>
      <c r="AEU48" s="25"/>
      <c r="AEV48" s="25"/>
      <c r="AEW48" s="25"/>
      <c r="AEX48" s="25"/>
      <c r="AEY48" s="25"/>
      <c r="AEZ48" s="25"/>
      <c r="AFA48" s="25"/>
      <c r="AFB48" s="25"/>
      <c r="AFC48" s="25"/>
      <c r="AFD48" s="25"/>
      <c r="AFE48" s="25"/>
      <c r="AFF48" s="25"/>
      <c r="AFG48" s="25"/>
      <c r="AFH48" s="25"/>
      <c r="AFI48" s="25"/>
      <c r="AFJ48" s="25"/>
      <c r="AFK48" s="25"/>
      <c r="AFL48" s="25"/>
      <c r="AFM48" s="25"/>
      <c r="AFN48" s="25"/>
      <c r="AFO48" s="25"/>
      <c r="AFP48" s="25"/>
      <c r="AFQ48" s="25"/>
      <c r="AFR48" s="25"/>
      <c r="AFS48" s="25"/>
      <c r="AFT48" s="25"/>
      <c r="AFU48" s="25"/>
      <c r="AFV48" s="25"/>
      <c r="AFW48" s="25"/>
      <c r="AFX48" s="25"/>
      <c r="AFY48" s="25"/>
      <c r="AFZ48" s="25"/>
      <c r="AGA48" s="25"/>
      <c r="AGB48" s="25"/>
      <c r="AGC48" s="25"/>
      <c r="AGD48" s="25"/>
      <c r="AGE48" s="25"/>
      <c r="AGF48" s="25"/>
      <c r="AGG48" s="25"/>
      <c r="AGH48" s="25"/>
      <c r="AGI48" s="25"/>
      <c r="AGJ48" s="25"/>
      <c r="AGK48" s="25"/>
      <c r="AGL48" s="25"/>
      <c r="AGM48" s="25"/>
      <c r="AGN48" s="25"/>
      <c r="AGO48" s="25"/>
      <c r="AGP48" s="25"/>
      <c r="AGQ48" s="25"/>
      <c r="AGR48" s="25"/>
      <c r="AGS48" s="25"/>
      <c r="AGT48" s="25"/>
      <c r="AGU48" s="25"/>
      <c r="AGV48" s="25"/>
      <c r="AGW48" s="25"/>
      <c r="AGX48" s="25"/>
      <c r="AGY48" s="25"/>
      <c r="AGZ48" s="25"/>
      <c r="AHA48" s="25"/>
      <c r="AHB48" s="25"/>
      <c r="AHC48" s="25"/>
      <c r="AHD48" s="25"/>
      <c r="AHE48" s="25"/>
      <c r="AHF48" s="25"/>
      <c r="AHG48" s="25"/>
      <c r="AHH48" s="25"/>
      <c r="AHI48" s="25"/>
      <c r="AHJ48" s="25"/>
      <c r="AHK48" s="25"/>
      <c r="AHL48" s="25"/>
      <c r="AHM48" s="25"/>
      <c r="AHN48" s="25"/>
      <c r="AHO48" s="25"/>
      <c r="AHP48" s="25"/>
      <c r="AHQ48" s="25"/>
      <c r="AHR48" s="25"/>
      <c r="AHS48" s="25"/>
      <c r="AHT48" s="25"/>
      <c r="AHU48" s="25"/>
      <c r="AHV48" s="25"/>
      <c r="AHW48" s="25"/>
      <c r="AHX48" s="25"/>
      <c r="AHY48" s="25"/>
      <c r="AHZ48" s="25"/>
      <c r="AIA48" s="25"/>
      <c r="AIB48" s="25"/>
      <c r="AIC48" s="25"/>
      <c r="AID48" s="25"/>
      <c r="AIE48" s="25"/>
      <c r="AIF48" s="25"/>
      <c r="AIG48" s="25"/>
      <c r="AIH48" s="25"/>
      <c r="AII48" s="25"/>
      <c r="AIJ48" s="25"/>
      <c r="AIK48" s="25"/>
      <c r="AIL48" s="25"/>
      <c r="AIM48" s="25"/>
      <c r="AIN48" s="25"/>
      <c r="AIO48" s="25"/>
      <c r="AIP48" s="25"/>
      <c r="AIQ48" s="25"/>
      <c r="AIR48" s="25"/>
      <c r="AIS48" s="25"/>
      <c r="AIT48" s="25"/>
      <c r="AIU48" s="25"/>
      <c r="AIV48" s="25"/>
      <c r="AIW48" s="25"/>
      <c r="AIX48" s="25"/>
      <c r="AIY48" s="25"/>
      <c r="AIZ48" s="25"/>
      <c r="AJA48" s="25"/>
      <c r="AJB48" s="25"/>
      <c r="AJC48" s="25"/>
      <c r="AJD48" s="25"/>
      <c r="AJE48" s="25"/>
      <c r="AJF48" s="25"/>
      <c r="AJG48" s="25"/>
      <c r="AJH48" s="25"/>
      <c r="AJI48" s="25"/>
      <c r="AJJ48" s="25"/>
      <c r="AJK48" s="25"/>
      <c r="AJL48" s="25"/>
      <c r="AJM48" s="25"/>
      <c r="AJN48" s="25"/>
      <c r="AJO48" s="25"/>
      <c r="AJP48" s="25"/>
      <c r="AJQ48" s="25"/>
      <c r="AJR48" s="25"/>
      <c r="AJS48" s="25"/>
      <c r="AJT48" s="25"/>
      <c r="AJU48" s="25"/>
      <c r="AJV48" s="25"/>
      <c r="AJW48" s="25"/>
      <c r="AJX48" s="25"/>
      <c r="AJY48" s="25"/>
      <c r="AJZ48" s="25"/>
      <c r="AKA48" s="25"/>
      <c r="AKB48" s="25"/>
      <c r="AKC48" s="25"/>
      <c r="AKD48" s="25"/>
      <c r="AKE48" s="25"/>
      <c r="AKF48" s="25"/>
      <c r="AKG48" s="25"/>
      <c r="AKH48" s="25"/>
      <c r="AKI48" s="25"/>
      <c r="AKJ48" s="25"/>
      <c r="AKK48" s="25"/>
      <c r="AKL48" s="25"/>
      <c r="AKM48" s="25"/>
      <c r="AKN48" s="25"/>
      <c r="AKO48" s="25"/>
      <c r="AKP48" s="25"/>
      <c r="AKQ48" s="25"/>
      <c r="AKR48" s="25"/>
      <c r="AKS48" s="25"/>
      <c r="AKT48" s="25"/>
      <c r="AKU48" s="25"/>
      <c r="AKV48" s="25"/>
      <c r="AKW48" s="25"/>
      <c r="AKX48" s="25"/>
      <c r="AKY48" s="25"/>
      <c r="AKZ48" s="25"/>
      <c r="ALA48" s="25"/>
      <c r="ALB48" s="25"/>
      <c r="ALC48" s="25"/>
      <c r="ALD48" s="25"/>
      <c r="ALE48" s="25"/>
      <c r="ALF48" s="25"/>
      <c r="ALG48" s="25"/>
      <c r="ALH48" s="25"/>
      <c r="ALI48" s="25"/>
      <c r="ALJ48" s="25"/>
      <c r="ALK48" s="25"/>
      <c r="ALL48" s="25"/>
      <c r="ALM48" s="25"/>
      <c r="ALN48" s="25"/>
      <c r="ALO48" s="25"/>
      <c r="ALP48" s="25"/>
      <c r="ALQ48" s="25"/>
      <c r="ALR48" s="25"/>
      <c r="ALS48" s="25"/>
      <c r="ALT48" s="25"/>
      <c r="ALU48" s="25"/>
      <c r="ALV48" s="25"/>
      <c r="ALW48" s="25"/>
      <c r="ALX48" s="25"/>
      <c r="ALY48" s="25"/>
      <c r="ALZ48" s="25"/>
      <c r="AMA48" s="25"/>
      <c r="AMB48" s="25"/>
      <c r="AMC48" s="25"/>
      <c r="AMD48" s="25"/>
      <c r="AME48" s="25"/>
      <c r="AMF48" s="25"/>
      <c r="AMG48" s="25"/>
      <c r="AMH48" s="25"/>
      <c r="AMI48" s="25"/>
      <c r="AMJ48" s="25"/>
    </row>
    <row r="49" spans="1:1024" s="138" customFormat="1">
      <c r="A49" s="25"/>
      <c r="B49" s="26"/>
      <c r="C49" s="27"/>
      <c r="D49" s="27"/>
      <c r="E49" s="28"/>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c r="HI49" s="25"/>
      <c r="HJ49" s="25"/>
      <c r="HK49" s="25"/>
      <c r="HL49" s="25"/>
      <c r="HM49" s="25"/>
      <c r="HN49" s="25"/>
      <c r="HO49" s="25"/>
      <c r="HP49" s="25"/>
      <c r="HQ49" s="25"/>
      <c r="HR49" s="25"/>
      <c r="HS49" s="25"/>
      <c r="HT49" s="25"/>
      <c r="HU49" s="25"/>
      <c r="HV49" s="25"/>
      <c r="HW49" s="25"/>
      <c r="HX49" s="25"/>
      <c r="HY49" s="25"/>
      <c r="HZ49" s="25"/>
      <c r="IA49" s="25"/>
      <c r="IB49" s="25"/>
      <c r="IC49" s="25"/>
      <c r="ID49" s="25"/>
      <c r="IE49" s="25"/>
      <c r="IF49" s="25"/>
      <c r="IG49" s="25"/>
      <c r="IH49" s="25"/>
      <c r="II49" s="25"/>
      <c r="IJ49" s="25"/>
      <c r="IK49" s="25"/>
      <c r="IL49" s="25"/>
      <c r="IM49" s="25"/>
      <c r="IN49" s="25"/>
      <c r="IO49" s="25"/>
      <c r="IP49" s="25"/>
      <c r="IQ49" s="25"/>
      <c r="IR49" s="25"/>
      <c r="IS49" s="25"/>
      <c r="IT49" s="25"/>
      <c r="IU49" s="25"/>
      <c r="IV49" s="25"/>
      <c r="IW49" s="25"/>
      <c r="IX49" s="25"/>
      <c r="IY49" s="25"/>
      <c r="IZ49" s="25"/>
      <c r="JA49" s="25"/>
      <c r="JB49" s="25"/>
      <c r="JC49" s="25"/>
      <c r="JD49" s="25"/>
      <c r="JE49" s="25"/>
      <c r="JF49" s="25"/>
      <c r="JG49" s="25"/>
      <c r="JH49" s="25"/>
      <c r="JI49" s="25"/>
      <c r="JJ49" s="25"/>
      <c r="JK49" s="25"/>
      <c r="JL49" s="25"/>
      <c r="JM49" s="25"/>
      <c r="JN49" s="25"/>
      <c r="JO49" s="25"/>
      <c r="JP49" s="25"/>
      <c r="JQ49" s="25"/>
      <c r="JR49" s="25"/>
      <c r="JS49" s="25"/>
      <c r="JT49" s="25"/>
      <c r="JU49" s="25"/>
      <c r="JV49" s="25"/>
      <c r="JW49" s="25"/>
      <c r="JX49" s="25"/>
      <c r="JY49" s="25"/>
      <c r="JZ49" s="25"/>
      <c r="KA49" s="25"/>
      <c r="KB49" s="25"/>
      <c r="KC49" s="25"/>
      <c r="KD49" s="25"/>
      <c r="KE49" s="25"/>
      <c r="KF49" s="25"/>
      <c r="KG49" s="25"/>
      <c r="KH49" s="25"/>
      <c r="KI49" s="25"/>
      <c r="KJ49" s="25"/>
      <c r="KK49" s="25"/>
      <c r="KL49" s="25"/>
      <c r="KM49" s="25"/>
      <c r="KN49" s="25"/>
      <c r="KO49" s="25"/>
      <c r="KP49" s="25"/>
      <c r="KQ49" s="25"/>
      <c r="KR49" s="25"/>
      <c r="KS49" s="25"/>
      <c r="KT49" s="25"/>
      <c r="KU49" s="25"/>
      <c r="KV49" s="25"/>
      <c r="KW49" s="25"/>
      <c r="KX49" s="25"/>
      <c r="KY49" s="25"/>
      <c r="KZ49" s="25"/>
      <c r="LA49" s="25"/>
      <c r="LB49" s="25"/>
      <c r="LC49" s="25"/>
      <c r="LD49" s="25"/>
      <c r="LE49" s="25"/>
      <c r="LF49" s="25"/>
      <c r="LG49" s="25"/>
      <c r="LH49" s="25"/>
      <c r="LI49" s="25"/>
      <c r="LJ49" s="25"/>
      <c r="LK49" s="25"/>
      <c r="LL49" s="25"/>
      <c r="LM49" s="25"/>
      <c r="LN49" s="25"/>
      <c r="LO49" s="25"/>
      <c r="LP49" s="25"/>
      <c r="LQ49" s="25"/>
      <c r="LR49" s="25"/>
      <c r="LS49" s="25"/>
      <c r="LT49" s="25"/>
      <c r="LU49" s="25"/>
      <c r="LV49" s="25"/>
      <c r="LW49" s="25"/>
      <c r="LX49" s="25"/>
      <c r="LY49" s="25"/>
      <c r="LZ49" s="25"/>
      <c r="MA49" s="25"/>
      <c r="MB49" s="25"/>
      <c r="MC49" s="25"/>
      <c r="MD49" s="25"/>
      <c r="ME49" s="25"/>
      <c r="MF49" s="25"/>
      <c r="MG49" s="25"/>
      <c r="MH49" s="25"/>
      <c r="MI49" s="25"/>
      <c r="MJ49" s="25"/>
      <c r="MK49" s="25"/>
      <c r="ML49" s="25"/>
      <c r="MM49" s="25"/>
      <c r="MN49" s="25"/>
      <c r="MO49" s="25"/>
      <c r="MP49" s="25"/>
      <c r="MQ49" s="25"/>
      <c r="MR49" s="25"/>
      <c r="MS49" s="25"/>
      <c r="MT49" s="25"/>
      <c r="MU49" s="25"/>
      <c r="MV49" s="25"/>
      <c r="MW49" s="25"/>
      <c r="MX49" s="25"/>
      <c r="MY49" s="25"/>
      <c r="MZ49" s="25"/>
      <c r="NA49" s="25"/>
      <c r="NB49" s="25"/>
      <c r="NC49" s="25"/>
      <c r="ND49" s="25"/>
      <c r="NE49" s="25"/>
      <c r="NF49" s="25"/>
      <c r="NG49" s="25"/>
      <c r="NH49" s="25"/>
      <c r="NI49" s="25"/>
      <c r="NJ49" s="25"/>
      <c r="NK49" s="25"/>
      <c r="NL49" s="25"/>
      <c r="NM49" s="25"/>
      <c r="NN49" s="25"/>
      <c r="NO49" s="25"/>
      <c r="NP49" s="25"/>
      <c r="NQ49" s="25"/>
      <c r="NR49" s="25"/>
      <c r="NS49" s="25"/>
      <c r="NT49" s="25"/>
      <c r="NU49" s="25"/>
      <c r="NV49" s="25"/>
      <c r="NW49" s="25"/>
      <c r="NX49" s="25"/>
      <c r="NY49" s="25"/>
      <c r="NZ49" s="25"/>
      <c r="OA49" s="25"/>
      <c r="OB49" s="25"/>
      <c r="OC49" s="25"/>
      <c r="OD49" s="25"/>
      <c r="OE49" s="25"/>
      <c r="OF49" s="25"/>
      <c r="OG49" s="25"/>
      <c r="OH49" s="25"/>
      <c r="OI49" s="25"/>
      <c r="OJ49" s="25"/>
      <c r="OK49" s="25"/>
      <c r="OL49" s="25"/>
      <c r="OM49" s="25"/>
      <c r="ON49" s="25"/>
      <c r="OO49" s="25"/>
      <c r="OP49" s="25"/>
      <c r="OQ49" s="25"/>
      <c r="OR49" s="25"/>
      <c r="OS49" s="25"/>
      <c r="OT49" s="25"/>
      <c r="OU49" s="25"/>
      <c r="OV49" s="25"/>
      <c r="OW49" s="25"/>
      <c r="OX49" s="25"/>
      <c r="OY49" s="25"/>
      <c r="OZ49" s="25"/>
      <c r="PA49" s="25"/>
      <c r="PB49" s="25"/>
      <c r="PC49" s="25"/>
      <c r="PD49" s="25"/>
      <c r="PE49" s="25"/>
      <c r="PF49" s="25"/>
      <c r="PG49" s="25"/>
      <c r="PH49" s="25"/>
      <c r="PI49" s="25"/>
      <c r="PJ49" s="25"/>
      <c r="PK49" s="25"/>
      <c r="PL49" s="25"/>
      <c r="PM49" s="25"/>
      <c r="PN49" s="25"/>
      <c r="PO49" s="25"/>
      <c r="PP49" s="25"/>
      <c r="PQ49" s="25"/>
      <c r="PR49" s="25"/>
      <c r="PS49" s="25"/>
      <c r="PT49" s="25"/>
      <c r="PU49" s="25"/>
      <c r="PV49" s="25"/>
      <c r="PW49" s="25"/>
      <c r="PX49" s="25"/>
      <c r="PY49" s="25"/>
      <c r="PZ49" s="25"/>
      <c r="QA49" s="25"/>
      <c r="QB49" s="25"/>
      <c r="QC49" s="25"/>
      <c r="QD49" s="25"/>
      <c r="QE49" s="25"/>
      <c r="QF49" s="25"/>
      <c r="QG49" s="25"/>
      <c r="QH49" s="25"/>
      <c r="QI49" s="25"/>
      <c r="QJ49" s="25"/>
      <c r="QK49" s="25"/>
      <c r="QL49" s="25"/>
      <c r="QM49" s="25"/>
      <c r="QN49" s="25"/>
      <c r="QO49" s="25"/>
      <c r="QP49" s="25"/>
      <c r="QQ49" s="25"/>
      <c r="QR49" s="25"/>
      <c r="QS49" s="25"/>
      <c r="QT49" s="25"/>
      <c r="QU49" s="25"/>
      <c r="QV49" s="25"/>
      <c r="QW49" s="25"/>
      <c r="QX49" s="25"/>
      <c r="QY49" s="25"/>
      <c r="QZ49" s="25"/>
      <c r="RA49" s="25"/>
      <c r="RB49" s="25"/>
      <c r="RC49" s="25"/>
      <c r="RD49" s="25"/>
      <c r="RE49" s="25"/>
      <c r="RF49" s="25"/>
      <c r="RG49" s="25"/>
      <c r="RH49" s="25"/>
      <c r="RI49" s="25"/>
      <c r="RJ49" s="25"/>
      <c r="RK49" s="25"/>
      <c r="RL49" s="25"/>
      <c r="RM49" s="25"/>
      <c r="RN49" s="25"/>
      <c r="RO49" s="25"/>
      <c r="RP49" s="25"/>
      <c r="RQ49" s="25"/>
      <c r="RR49" s="25"/>
      <c r="RS49" s="25"/>
      <c r="RT49" s="25"/>
      <c r="RU49" s="25"/>
      <c r="RV49" s="25"/>
      <c r="RW49" s="25"/>
      <c r="RX49" s="25"/>
      <c r="RY49" s="25"/>
      <c r="RZ49" s="25"/>
      <c r="SA49" s="25"/>
      <c r="SB49" s="25"/>
      <c r="SC49" s="25"/>
      <c r="SD49" s="25"/>
      <c r="SE49" s="25"/>
      <c r="SF49" s="25"/>
      <c r="SG49" s="25"/>
      <c r="SH49" s="25"/>
      <c r="SI49" s="25"/>
      <c r="SJ49" s="25"/>
      <c r="SK49" s="25"/>
      <c r="SL49" s="25"/>
      <c r="SM49" s="25"/>
      <c r="SN49" s="25"/>
      <c r="SO49" s="25"/>
      <c r="SP49" s="25"/>
      <c r="SQ49" s="25"/>
      <c r="SR49" s="25"/>
      <c r="SS49" s="25"/>
      <c r="ST49" s="25"/>
      <c r="SU49" s="25"/>
      <c r="SV49" s="25"/>
      <c r="SW49" s="25"/>
      <c r="SX49" s="25"/>
      <c r="SY49" s="25"/>
      <c r="SZ49" s="25"/>
      <c r="TA49" s="25"/>
      <c r="TB49" s="25"/>
      <c r="TC49" s="25"/>
      <c r="TD49" s="25"/>
      <c r="TE49" s="25"/>
      <c r="TF49" s="25"/>
      <c r="TG49" s="25"/>
      <c r="TH49" s="25"/>
      <c r="TI49" s="25"/>
      <c r="TJ49" s="25"/>
      <c r="TK49" s="25"/>
      <c r="TL49" s="25"/>
      <c r="TM49" s="25"/>
      <c r="TN49" s="25"/>
      <c r="TO49" s="25"/>
      <c r="TP49" s="25"/>
      <c r="TQ49" s="25"/>
      <c r="TR49" s="25"/>
      <c r="TS49" s="25"/>
      <c r="TT49" s="25"/>
      <c r="TU49" s="25"/>
      <c r="TV49" s="25"/>
      <c r="TW49" s="25"/>
      <c r="TX49" s="25"/>
      <c r="TY49" s="25"/>
      <c r="TZ49" s="25"/>
      <c r="UA49" s="25"/>
      <c r="UB49" s="25"/>
      <c r="UC49" s="25"/>
      <c r="UD49" s="25"/>
      <c r="UE49" s="25"/>
      <c r="UF49" s="25"/>
      <c r="UG49" s="25"/>
      <c r="UH49" s="25"/>
      <c r="UI49" s="25"/>
      <c r="UJ49" s="25"/>
      <c r="UK49" s="25"/>
      <c r="UL49" s="25"/>
      <c r="UM49" s="25"/>
      <c r="UN49" s="25"/>
      <c r="UO49" s="25"/>
      <c r="UP49" s="25"/>
      <c r="UQ49" s="25"/>
      <c r="UR49" s="25"/>
      <c r="US49" s="25"/>
      <c r="UT49" s="25"/>
      <c r="UU49" s="25"/>
      <c r="UV49" s="25"/>
      <c r="UW49" s="25"/>
      <c r="UX49" s="25"/>
      <c r="UY49" s="25"/>
      <c r="UZ49" s="25"/>
      <c r="VA49" s="25"/>
      <c r="VB49" s="25"/>
      <c r="VC49" s="25"/>
      <c r="VD49" s="25"/>
      <c r="VE49" s="25"/>
      <c r="VF49" s="25"/>
      <c r="VG49" s="25"/>
      <c r="VH49" s="25"/>
      <c r="VI49" s="25"/>
      <c r="VJ49" s="25"/>
      <c r="VK49" s="25"/>
      <c r="VL49" s="25"/>
      <c r="VM49" s="25"/>
      <c r="VN49" s="25"/>
      <c r="VO49" s="25"/>
      <c r="VP49" s="25"/>
      <c r="VQ49" s="25"/>
      <c r="VR49" s="25"/>
      <c r="VS49" s="25"/>
      <c r="VT49" s="25"/>
      <c r="VU49" s="25"/>
      <c r="VV49" s="25"/>
      <c r="VW49" s="25"/>
      <c r="VX49" s="25"/>
      <c r="VY49" s="25"/>
      <c r="VZ49" s="25"/>
      <c r="WA49" s="25"/>
      <c r="WB49" s="25"/>
      <c r="WC49" s="25"/>
      <c r="WD49" s="25"/>
      <c r="WE49" s="25"/>
      <c r="WF49" s="25"/>
      <c r="WG49" s="25"/>
      <c r="WH49" s="25"/>
      <c r="WI49" s="25"/>
      <c r="WJ49" s="25"/>
      <c r="WK49" s="25"/>
      <c r="WL49" s="25"/>
      <c r="WM49" s="25"/>
      <c r="WN49" s="25"/>
      <c r="WO49" s="25"/>
      <c r="WP49" s="25"/>
      <c r="WQ49" s="25"/>
      <c r="WR49" s="25"/>
      <c r="WS49" s="25"/>
      <c r="WT49" s="25"/>
      <c r="WU49" s="25"/>
      <c r="WV49" s="25"/>
      <c r="WW49" s="25"/>
      <c r="WX49" s="25"/>
      <c r="WY49" s="25"/>
      <c r="WZ49" s="25"/>
      <c r="XA49" s="25"/>
      <c r="XB49" s="25"/>
      <c r="XC49" s="25"/>
      <c r="XD49" s="25"/>
      <c r="XE49" s="25"/>
      <c r="XF49" s="25"/>
      <c r="XG49" s="25"/>
      <c r="XH49" s="25"/>
      <c r="XI49" s="25"/>
      <c r="XJ49" s="25"/>
      <c r="XK49" s="25"/>
      <c r="XL49" s="25"/>
      <c r="XM49" s="25"/>
      <c r="XN49" s="25"/>
      <c r="XO49" s="25"/>
      <c r="XP49" s="25"/>
      <c r="XQ49" s="25"/>
      <c r="XR49" s="25"/>
      <c r="XS49" s="25"/>
      <c r="XT49" s="25"/>
      <c r="XU49" s="25"/>
      <c r="XV49" s="25"/>
      <c r="XW49" s="25"/>
      <c r="XX49" s="25"/>
      <c r="XY49" s="25"/>
      <c r="XZ49" s="25"/>
      <c r="YA49" s="25"/>
      <c r="YB49" s="25"/>
      <c r="YC49" s="25"/>
      <c r="YD49" s="25"/>
      <c r="YE49" s="25"/>
      <c r="YF49" s="25"/>
      <c r="YG49" s="25"/>
      <c r="YH49" s="25"/>
      <c r="YI49" s="25"/>
      <c r="YJ49" s="25"/>
      <c r="YK49" s="25"/>
      <c r="YL49" s="25"/>
      <c r="YM49" s="25"/>
      <c r="YN49" s="25"/>
      <c r="YO49" s="25"/>
      <c r="YP49" s="25"/>
      <c r="YQ49" s="25"/>
      <c r="YR49" s="25"/>
      <c r="YS49" s="25"/>
      <c r="YT49" s="25"/>
      <c r="YU49" s="25"/>
      <c r="YV49" s="25"/>
      <c r="YW49" s="25"/>
      <c r="YX49" s="25"/>
      <c r="YY49" s="25"/>
      <c r="YZ49" s="25"/>
      <c r="ZA49" s="25"/>
      <c r="ZB49" s="25"/>
      <c r="ZC49" s="25"/>
      <c r="ZD49" s="25"/>
      <c r="ZE49" s="25"/>
      <c r="ZF49" s="25"/>
      <c r="ZG49" s="25"/>
      <c r="ZH49" s="25"/>
      <c r="ZI49" s="25"/>
      <c r="ZJ49" s="25"/>
      <c r="ZK49" s="25"/>
      <c r="ZL49" s="25"/>
      <c r="ZM49" s="25"/>
      <c r="ZN49" s="25"/>
      <c r="ZO49" s="25"/>
      <c r="ZP49" s="25"/>
      <c r="ZQ49" s="25"/>
      <c r="ZR49" s="25"/>
      <c r="ZS49" s="25"/>
      <c r="ZT49" s="25"/>
      <c r="ZU49" s="25"/>
      <c r="ZV49" s="25"/>
      <c r="ZW49" s="25"/>
      <c r="ZX49" s="25"/>
      <c r="ZY49" s="25"/>
      <c r="ZZ49" s="25"/>
      <c r="AAA49" s="25"/>
      <c r="AAB49" s="25"/>
      <c r="AAC49" s="25"/>
      <c r="AAD49" s="25"/>
      <c r="AAE49" s="25"/>
      <c r="AAF49" s="25"/>
      <c r="AAG49" s="25"/>
      <c r="AAH49" s="25"/>
      <c r="AAI49" s="25"/>
      <c r="AAJ49" s="25"/>
      <c r="AAK49" s="25"/>
      <c r="AAL49" s="25"/>
      <c r="AAM49" s="25"/>
      <c r="AAN49" s="25"/>
      <c r="AAO49" s="25"/>
      <c r="AAP49" s="25"/>
      <c r="AAQ49" s="25"/>
      <c r="AAR49" s="25"/>
      <c r="AAS49" s="25"/>
      <c r="AAT49" s="25"/>
      <c r="AAU49" s="25"/>
      <c r="AAV49" s="25"/>
      <c r="AAW49" s="25"/>
      <c r="AAX49" s="25"/>
      <c r="AAY49" s="25"/>
      <c r="AAZ49" s="25"/>
      <c r="ABA49" s="25"/>
      <c r="ABB49" s="25"/>
      <c r="ABC49" s="25"/>
      <c r="ABD49" s="25"/>
      <c r="ABE49" s="25"/>
      <c r="ABF49" s="25"/>
      <c r="ABG49" s="25"/>
      <c r="ABH49" s="25"/>
      <c r="ABI49" s="25"/>
      <c r="ABJ49" s="25"/>
      <c r="ABK49" s="25"/>
      <c r="ABL49" s="25"/>
      <c r="ABM49" s="25"/>
      <c r="ABN49" s="25"/>
      <c r="ABO49" s="25"/>
      <c r="ABP49" s="25"/>
      <c r="ABQ49" s="25"/>
      <c r="ABR49" s="25"/>
      <c r="ABS49" s="25"/>
      <c r="ABT49" s="25"/>
      <c r="ABU49" s="25"/>
      <c r="ABV49" s="25"/>
      <c r="ABW49" s="25"/>
      <c r="ABX49" s="25"/>
      <c r="ABY49" s="25"/>
      <c r="ABZ49" s="25"/>
      <c r="ACA49" s="25"/>
      <c r="ACB49" s="25"/>
      <c r="ACC49" s="25"/>
      <c r="ACD49" s="25"/>
      <c r="ACE49" s="25"/>
      <c r="ACF49" s="25"/>
      <c r="ACG49" s="25"/>
      <c r="ACH49" s="25"/>
      <c r="ACI49" s="25"/>
      <c r="ACJ49" s="25"/>
      <c r="ACK49" s="25"/>
      <c r="ACL49" s="25"/>
      <c r="ACM49" s="25"/>
      <c r="ACN49" s="25"/>
      <c r="ACO49" s="25"/>
      <c r="ACP49" s="25"/>
      <c r="ACQ49" s="25"/>
      <c r="ACR49" s="25"/>
      <c r="ACS49" s="25"/>
      <c r="ACT49" s="25"/>
      <c r="ACU49" s="25"/>
      <c r="ACV49" s="25"/>
      <c r="ACW49" s="25"/>
      <c r="ACX49" s="25"/>
      <c r="ACY49" s="25"/>
      <c r="ACZ49" s="25"/>
      <c r="ADA49" s="25"/>
      <c r="ADB49" s="25"/>
      <c r="ADC49" s="25"/>
      <c r="ADD49" s="25"/>
      <c r="ADE49" s="25"/>
      <c r="ADF49" s="25"/>
      <c r="ADG49" s="25"/>
      <c r="ADH49" s="25"/>
      <c r="ADI49" s="25"/>
      <c r="ADJ49" s="25"/>
      <c r="ADK49" s="25"/>
      <c r="ADL49" s="25"/>
      <c r="ADM49" s="25"/>
      <c r="ADN49" s="25"/>
      <c r="ADO49" s="25"/>
      <c r="ADP49" s="25"/>
      <c r="ADQ49" s="25"/>
      <c r="ADR49" s="25"/>
      <c r="ADS49" s="25"/>
      <c r="ADT49" s="25"/>
      <c r="ADU49" s="25"/>
      <c r="ADV49" s="25"/>
      <c r="ADW49" s="25"/>
      <c r="ADX49" s="25"/>
      <c r="ADY49" s="25"/>
      <c r="ADZ49" s="25"/>
      <c r="AEA49" s="25"/>
      <c r="AEB49" s="25"/>
      <c r="AEC49" s="25"/>
      <c r="AED49" s="25"/>
      <c r="AEE49" s="25"/>
      <c r="AEF49" s="25"/>
      <c r="AEG49" s="25"/>
      <c r="AEH49" s="25"/>
      <c r="AEI49" s="25"/>
      <c r="AEJ49" s="25"/>
      <c r="AEK49" s="25"/>
      <c r="AEL49" s="25"/>
      <c r="AEM49" s="25"/>
      <c r="AEN49" s="25"/>
      <c r="AEO49" s="25"/>
      <c r="AEP49" s="25"/>
      <c r="AEQ49" s="25"/>
      <c r="AER49" s="25"/>
      <c r="AES49" s="25"/>
      <c r="AET49" s="25"/>
      <c r="AEU49" s="25"/>
      <c r="AEV49" s="25"/>
      <c r="AEW49" s="25"/>
      <c r="AEX49" s="25"/>
      <c r="AEY49" s="25"/>
      <c r="AEZ49" s="25"/>
      <c r="AFA49" s="25"/>
      <c r="AFB49" s="25"/>
      <c r="AFC49" s="25"/>
      <c r="AFD49" s="25"/>
      <c r="AFE49" s="25"/>
      <c r="AFF49" s="25"/>
      <c r="AFG49" s="25"/>
      <c r="AFH49" s="25"/>
      <c r="AFI49" s="25"/>
      <c r="AFJ49" s="25"/>
      <c r="AFK49" s="25"/>
      <c r="AFL49" s="25"/>
      <c r="AFM49" s="25"/>
      <c r="AFN49" s="25"/>
      <c r="AFO49" s="25"/>
      <c r="AFP49" s="25"/>
      <c r="AFQ49" s="25"/>
      <c r="AFR49" s="25"/>
      <c r="AFS49" s="25"/>
      <c r="AFT49" s="25"/>
      <c r="AFU49" s="25"/>
      <c r="AFV49" s="25"/>
      <c r="AFW49" s="25"/>
      <c r="AFX49" s="25"/>
      <c r="AFY49" s="25"/>
      <c r="AFZ49" s="25"/>
      <c r="AGA49" s="25"/>
      <c r="AGB49" s="25"/>
      <c r="AGC49" s="25"/>
      <c r="AGD49" s="25"/>
      <c r="AGE49" s="25"/>
      <c r="AGF49" s="25"/>
      <c r="AGG49" s="25"/>
      <c r="AGH49" s="25"/>
      <c r="AGI49" s="25"/>
      <c r="AGJ49" s="25"/>
      <c r="AGK49" s="25"/>
      <c r="AGL49" s="25"/>
      <c r="AGM49" s="25"/>
      <c r="AGN49" s="25"/>
      <c r="AGO49" s="25"/>
      <c r="AGP49" s="25"/>
      <c r="AGQ49" s="25"/>
      <c r="AGR49" s="25"/>
      <c r="AGS49" s="25"/>
      <c r="AGT49" s="25"/>
      <c r="AGU49" s="25"/>
      <c r="AGV49" s="25"/>
      <c r="AGW49" s="25"/>
      <c r="AGX49" s="25"/>
      <c r="AGY49" s="25"/>
      <c r="AGZ49" s="25"/>
      <c r="AHA49" s="25"/>
      <c r="AHB49" s="25"/>
      <c r="AHC49" s="25"/>
      <c r="AHD49" s="25"/>
      <c r="AHE49" s="25"/>
      <c r="AHF49" s="25"/>
      <c r="AHG49" s="25"/>
      <c r="AHH49" s="25"/>
      <c r="AHI49" s="25"/>
      <c r="AHJ49" s="25"/>
      <c r="AHK49" s="25"/>
      <c r="AHL49" s="25"/>
      <c r="AHM49" s="25"/>
      <c r="AHN49" s="25"/>
      <c r="AHO49" s="25"/>
      <c r="AHP49" s="25"/>
      <c r="AHQ49" s="25"/>
      <c r="AHR49" s="25"/>
      <c r="AHS49" s="25"/>
      <c r="AHT49" s="25"/>
      <c r="AHU49" s="25"/>
      <c r="AHV49" s="25"/>
      <c r="AHW49" s="25"/>
      <c r="AHX49" s="25"/>
      <c r="AHY49" s="25"/>
      <c r="AHZ49" s="25"/>
      <c r="AIA49" s="25"/>
      <c r="AIB49" s="25"/>
      <c r="AIC49" s="25"/>
      <c r="AID49" s="25"/>
      <c r="AIE49" s="25"/>
      <c r="AIF49" s="25"/>
      <c r="AIG49" s="25"/>
      <c r="AIH49" s="25"/>
      <c r="AII49" s="25"/>
      <c r="AIJ49" s="25"/>
      <c r="AIK49" s="25"/>
      <c r="AIL49" s="25"/>
      <c r="AIM49" s="25"/>
      <c r="AIN49" s="25"/>
      <c r="AIO49" s="25"/>
      <c r="AIP49" s="25"/>
      <c r="AIQ49" s="25"/>
      <c r="AIR49" s="25"/>
      <c r="AIS49" s="25"/>
      <c r="AIT49" s="25"/>
      <c r="AIU49" s="25"/>
      <c r="AIV49" s="25"/>
      <c r="AIW49" s="25"/>
      <c r="AIX49" s="25"/>
      <c r="AIY49" s="25"/>
      <c r="AIZ49" s="25"/>
      <c r="AJA49" s="25"/>
      <c r="AJB49" s="25"/>
      <c r="AJC49" s="25"/>
      <c r="AJD49" s="25"/>
      <c r="AJE49" s="25"/>
      <c r="AJF49" s="25"/>
      <c r="AJG49" s="25"/>
      <c r="AJH49" s="25"/>
      <c r="AJI49" s="25"/>
      <c r="AJJ49" s="25"/>
      <c r="AJK49" s="25"/>
      <c r="AJL49" s="25"/>
      <c r="AJM49" s="25"/>
      <c r="AJN49" s="25"/>
      <c r="AJO49" s="25"/>
      <c r="AJP49" s="25"/>
      <c r="AJQ49" s="25"/>
      <c r="AJR49" s="25"/>
      <c r="AJS49" s="25"/>
      <c r="AJT49" s="25"/>
      <c r="AJU49" s="25"/>
      <c r="AJV49" s="25"/>
      <c r="AJW49" s="25"/>
      <c r="AJX49" s="25"/>
      <c r="AJY49" s="25"/>
      <c r="AJZ49" s="25"/>
      <c r="AKA49" s="25"/>
      <c r="AKB49" s="25"/>
      <c r="AKC49" s="25"/>
      <c r="AKD49" s="25"/>
      <c r="AKE49" s="25"/>
      <c r="AKF49" s="25"/>
      <c r="AKG49" s="25"/>
      <c r="AKH49" s="25"/>
      <c r="AKI49" s="25"/>
      <c r="AKJ49" s="25"/>
      <c r="AKK49" s="25"/>
      <c r="AKL49" s="25"/>
      <c r="AKM49" s="25"/>
      <c r="AKN49" s="25"/>
      <c r="AKO49" s="25"/>
      <c r="AKP49" s="25"/>
      <c r="AKQ49" s="25"/>
      <c r="AKR49" s="25"/>
      <c r="AKS49" s="25"/>
      <c r="AKT49" s="25"/>
      <c r="AKU49" s="25"/>
      <c r="AKV49" s="25"/>
      <c r="AKW49" s="25"/>
      <c r="AKX49" s="25"/>
      <c r="AKY49" s="25"/>
      <c r="AKZ49" s="25"/>
      <c r="ALA49" s="25"/>
      <c r="ALB49" s="25"/>
      <c r="ALC49" s="25"/>
      <c r="ALD49" s="25"/>
      <c r="ALE49" s="25"/>
      <c r="ALF49" s="25"/>
      <c r="ALG49" s="25"/>
      <c r="ALH49" s="25"/>
      <c r="ALI49" s="25"/>
      <c r="ALJ49" s="25"/>
      <c r="ALK49" s="25"/>
      <c r="ALL49" s="25"/>
      <c r="ALM49" s="25"/>
      <c r="ALN49" s="25"/>
      <c r="ALO49" s="25"/>
      <c r="ALP49" s="25"/>
      <c r="ALQ49" s="25"/>
      <c r="ALR49" s="25"/>
      <c r="ALS49" s="25"/>
      <c r="ALT49" s="25"/>
      <c r="ALU49" s="25"/>
      <c r="ALV49" s="25"/>
      <c r="ALW49" s="25"/>
      <c r="ALX49" s="25"/>
      <c r="ALY49" s="25"/>
      <c r="ALZ49" s="25"/>
      <c r="AMA49" s="25"/>
      <c r="AMB49" s="25"/>
      <c r="AMC49" s="25"/>
      <c r="AMD49" s="25"/>
      <c r="AME49" s="25"/>
      <c r="AMF49" s="25"/>
      <c r="AMG49" s="25"/>
      <c r="AMH49" s="25"/>
      <c r="AMI49" s="25"/>
      <c r="AMJ49" s="25"/>
    </row>
    <row r="50" spans="1:1024" ht="17.25">
      <c r="A50" s="3" t="s">
        <v>22</v>
      </c>
      <c r="B50" s="20" t="s">
        <v>73</v>
      </c>
      <c r="C50" s="74"/>
      <c r="D50" s="3" t="s">
        <v>23</v>
      </c>
    </row>
  </sheetData>
  <mergeCells count="8">
    <mergeCell ref="A45:B45"/>
    <mergeCell ref="A2:E2"/>
    <mergeCell ref="A6:A10"/>
    <mergeCell ref="L10:T10"/>
    <mergeCell ref="A11:A23"/>
    <mergeCell ref="A24:A27"/>
    <mergeCell ref="A31:A41"/>
    <mergeCell ref="A28:A29"/>
  </mergeCells>
  <phoneticPr fontId="74" type="noConversion"/>
  <printOptions horizontalCentered="1"/>
  <pageMargins left="0.39374999999999999" right="0.196527777777778" top="0.196527777777778" bottom="0.196527777777778" header="0.196527777777778" footer="0.196527777777778"/>
  <pageSetup paperSize="9" scale="60" pageOrder="overThenDown" orientation="portrait" horizontalDpi="300" verticalDpi="300" r:id="rId1"/>
  <rowBreaks count="1" manualBreakCount="1">
    <brk id="2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33"/>
  <sheetViews>
    <sheetView zoomScaleNormal="100" zoomScalePageLayoutView="60" workbookViewId="0">
      <selection activeCell="H28" sqref="H28"/>
    </sheetView>
  </sheetViews>
  <sheetFormatPr defaultColWidth="9.5" defaultRowHeight="16.5"/>
  <cols>
    <col min="1" max="1" width="5.625" style="20" customWidth="1"/>
    <col min="2" max="2" width="26.5" style="3" customWidth="1"/>
    <col min="3" max="3" width="32.875" style="3" customWidth="1"/>
    <col min="4" max="4" width="10" style="3" customWidth="1"/>
    <col min="5" max="5" width="14.75" style="3" customWidth="1"/>
    <col min="6" max="6" width="15" style="6" customWidth="1"/>
    <col min="7" max="1024" width="9.625" style="3"/>
  </cols>
  <sheetData>
    <row r="1" spans="1:6">
      <c r="A1" s="20" t="s">
        <v>61</v>
      </c>
    </row>
    <row r="2" spans="1:6" ht="21.75" customHeight="1">
      <c r="A2" s="257" t="s">
        <v>1</v>
      </c>
      <c r="B2" s="257"/>
      <c r="C2" s="257"/>
      <c r="D2" s="257"/>
      <c r="E2" s="257"/>
      <c r="F2" s="257"/>
    </row>
    <row r="3" spans="1:6" ht="23.25" customHeight="1">
      <c r="B3" s="142">
        <v>115</v>
      </c>
      <c r="C3" s="142" t="s">
        <v>229</v>
      </c>
      <c r="D3" s="142"/>
      <c r="E3" s="142"/>
      <c r="F3" s="142"/>
    </row>
    <row r="4" spans="1:6" s="57" customFormat="1" ht="19.5" customHeight="1">
      <c r="A4" s="56"/>
      <c r="B4" s="264"/>
      <c r="C4" s="264"/>
      <c r="D4" s="264"/>
      <c r="E4" s="264"/>
      <c r="F4" s="264"/>
    </row>
    <row r="5" spans="1:6" s="58" customFormat="1" ht="20.25" customHeight="1">
      <c r="A5" s="58" t="s">
        <v>62</v>
      </c>
      <c r="B5" s="59"/>
      <c r="C5" s="59"/>
      <c r="D5" s="59"/>
      <c r="E5" s="59"/>
      <c r="F5" s="60" t="s">
        <v>3</v>
      </c>
    </row>
    <row r="6" spans="1:6" s="63" customFormat="1" ht="69" customHeight="1">
      <c r="A6" s="61" t="s">
        <v>5</v>
      </c>
      <c r="B6" s="62" t="s">
        <v>63</v>
      </c>
      <c r="C6" s="62" t="s">
        <v>64</v>
      </c>
      <c r="D6" s="62" t="s">
        <v>65</v>
      </c>
      <c r="E6" s="135" t="s">
        <v>271</v>
      </c>
      <c r="F6" s="136" t="s">
        <v>272</v>
      </c>
    </row>
    <row r="7" spans="1:6" s="63" customFormat="1" ht="21" customHeight="1">
      <c r="A7" s="272" t="s">
        <v>270</v>
      </c>
      <c r="B7" s="273"/>
      <c r="C7" s="273"/>
      <c r="D7" s="273"/>
      <c r="E7" s="273"/>
      <c r="F7" s="273"/>
    </row>
    <row r="8" spans="1:6" s="63" customFormat="1" ht="21" customHeight="1">
      <c r="A8" s="64">
        <v>1</v>
      </c>
      <c r="B8" s="65"/>
      <c r="C8" s="65"/>
      <c r="D8" s="65"/>
      <c r="E8" s="66"/>
      <c r="F8" s="67"/>
    </row>
    <row r="9" spans="1:6" s="63" customFormat="1" ht="21" customHeight="1">
      <c r="A9" s="64">
        <v>2</v>
      </c>
      <c r="B9" s="65"/>
      <c r="C9" s="65"/>
      <c r="D9" s="65"/>
      <c r="E9" s="66"/>
      <c r="F9" s="67"/>
    </row>
    <row r="10" spans="1:6" s="63" customFormat="1" ht="21" customHeight="1">
      <c r="A10" s="64">
        <v>3</v>
      </c>
      <c r="B10" s="65"/>
      <c r="C10" s="65"/>
      <c r="D10" s="65"/>
      <c r="E10" s="66"/>
      <c r="F10" s="67"/>
    </row>
    <row r="11" spans="1:6" s="63" customFormat="1" ht="21" customHeight="1">
      <c r="A11" s="64">
        <v>4</v>
      </c>
      <c r="B11" s="65"/>
      <c r="C11" s="65"/>
      <c r="D11" s="65"/>
      <c r="E11" s="66"/>
      <c r="F11" s="67"/>
    </row>
    <row r="12" spans="1:6" s="63" customFormat="1" ht="21" customHeight="1">
      <c r="A12" s="64">
        <v>5</v>
      </c>
      <c r="B12" s="65"/>
      <c r="C12" s="65"/>
      <c r="D12" s="65"/>
      <c r="E12" s="66"/>
      <c r="F12" s="67"/>
    </row>
    <row r="13" spans="1:6" s="63" customFormat="1" ht="21" customHeight="1">
      <c r="A13" s="64">
        <v>6</v>
      </c>
      <c r="B13" s="65"/>
      <c r="C13" s="65"/>
      <c r="D13" s="65"/>
      <c r="E13" s="66"/>
      <c r="F13" s="67"/>
    </row>
    <row r="14" spans="1:6" s="63" customFormat="1" ht="21" customHeight="1">
      <c r="A14" s="64">
        <v>7</v>
      </c>
      <c r="B14" s="65"/>
      <c r="C14" s="65"/>
      <c r="D14" s="65"/>
      <c r="E14" s="66"/>
      <c r="F14" s="67"/>
    </row>
    <row r="15" spans="1:6" s="63" customFormat="1" ht="21" customHeight="1">
      <c r="A15" s="64">
        <v>8</v>
      </c>
      <c r="B15" s="68" t="s">
        <v>66</v>
      </c>
      <c r="C15" s="65"/>
      <c r="D15" s="65"/>
      <c r="E15" s="66"/>
      <c r="F15" s="67"/>
    </row>
    <row r="16" spans="1:6" s="63" customFormat="1" ht="21" customHeight="1">
      <c r="A16" s="64"/>
      <c r="B16" s="65"/>
      <c r="C16" s="69"/>
      <c r="D16" s="65"/>
      <c r="E16" s="66"/>
      <c r="F16" s="67"/>
    </row>
    <row r="17" spans="1:9" s="63" customFormat="1" ht="21" customHeight="1">
      <c r="A17" s="274"/>
      <c r="B17" s="274"/>
      <c r="C17" s="65"/>
      <c r="D17" s="65"/>
      <c r="E17" s="66"/>
      <c r="F17" s="67"/>
    </row>
    <row r="18" spans="1:9" s="63" customFormat="1" ht="21" customHeight="1">
      <c r="A18" s="64"/>
      <c r="B18" s="65"/>
      <c r="C18" s="65"/>
      <c r="D18" s="65"/>
      <c r="E18" s="66"/>
      <c r="F18" s="67"/>
    </row>
    <row r="19" spans="1:9" s="63" customFormat="1" ht="21" customHeight="1">
      <c r="A19" s="64"/>
      <c r="B19" s="65"/>
      <c r="C19" s="65"/>
      <c r="D19" s="65"/>
      <c r="E19" s="66"/>
      <c r="F19" s="67"/>
    </row>
    <row r="20" spans="1:9" s="63" customFormat="1" ht="21" customHeight="1">
      <c r="A20" s="64"/>
      <c r="B20" s="65"/>
      <c r="C20" s="65"/>
      <c r="D20" s="65"/>
      <c r="E20" s="66"/>
      <c r="F20" s="67"/>
    </row>
    <row r="21" spans="1:9" s="63" customFormat="1" ht="21" customHeight="1">
      <c r="A21" s="64"/>
      <c r="B21" s="65"/>
      <c r="C21" s="65"/>
      <c r="D21" s="65"/>
      <c r="E21" s="66"/>
      <c r="F21" s="67"/>
    </row>
    <row r="22" spans="1:9" s="63" customFormat="1" ht="21" customHeight="1">
      <c r="A22" s="64"/>
      <c r="B22" s="65"/>
      <c r="C22" s="65"/>
      <c r="D22" s="65"/>
      <c r="E22" s="66"/>
      <c r="F22" s="67"/>
    </row>
    <row r="23" spans="1:9" s="63" customFormat="1" ht="21" customHeight="1">
      <c r="A23" s="64"/>
      <c r="B23" s="65"/>
      <c r="C23" s="65"/>
      <c r="D23" s="65"/>
      <c r="E23" s="66"/>
      <c r="F23" s="67"/>
    </row>
    <row r="24" spans="1:9" s="63" customFormat="1" ht="21" customHeight="1">
      <c r="A24" s="64"/>
      <c r="B24" s="68"/>
      <c r="C24" s="65"/>
      <c r="D24" s="65"/>
      <c r="E24" s="66"/>
      <c r="F24" s="67"/>
    </row>
    <row r="25" spans="1:9" s="63" customFormat="1" ht="21" customHeight="1">
      <c r="A25" s="64"/>
      <c r="B25" s="65"/>
      <c r="C25" s="69"/>
      <c r="D25" s="65"/>
      <c r="E25" s="66"/>
      <c r="F25" s="67"/>
    </row>
    <row r="26" spans="1:9" s="73" customFormat="1" ht="21" customHeight="1">
      <c r="A26" s="70"/>
      <c r="B26" s="269" t="s">
        <v>67</v>
      </c>
      <c r="C26" s="269"/>
      <c r="D26" s="269"/>
      <c r="E26" s="71"/>
      <c r="F26" s="72"/>
    </row>
    <row r="27" spans="1:9" s="74" customFormat="1" ht="22.5" customHeight="1">
      <c r="A27" s="270" t="s">
        <v>68</v>
      </c>
      <c r="B27" s="270"/>
      <c r="C27" s="3"/>
      <c r="D27" s="3"/>
      <c r="E27" s="3"/>
      <c r="F27" s="3"/>
    </row>
    <row r="28" spans="1:9" s="5" customFormat="1" ht="36.75" customHeight="1">
      <c r="A28" s="22" t="s">
        <v>17</v>
      </c>
      <c r="B28" s="271" t="s">
        <v>69</v>
      </c>
      <c r="C28" s="271"/>
      <c r="D28" s="271"/>
      <c r="E28" s="271"/>
      <c r="F28" s="271"/>
      <c r="G28" s="75"/>
      <c r="H28" s="75"/>
      <c r="I28" s="75"/>
    </row>
    <row r="29" spans="1:9" s="5" customFormat="1" ht="55.5" customHeight="1">
      <c r="A29" s="22" t="s">
        <v>18</v>
      </c>
      <c r="B29" s="251" t="s">
        <v>273</v>
      </c>
      <c r="C29" s="251"/>
      <c r="D29" s="251"/>
      <c r="E29" s="251"/>
      <c r="F29" s="251"/>
      <c r="G29" s="75"/>
      <c r="H29" s="75"/>
      <c r="I29" s="75"/>
    </row>
    <row r="30" spans="1:9" ht="20.25" customHeight="1">
      <c r="A30" s="22" t="s">
        <v>20</v>
      </c>
      <c r="B30" s="24" t="s">
        <v>70</v>
      </c>
      <c r="C30" s="24"/>
      <c r="D30" s="24"/>
      <c r="E30" s="24"/>
      <c r="F30" s="22"/>
    </row>
    <row r="31" spans="1:9" ht="20.25" customHeight="1">
      <c r="A31" s="22" t="s">
        <v>71</v>
      </c>
      <c r="B31" s="24" t="s">
        <v>72</v>
      </c>
      <c r="C31" s="24"/>
      <c r="D31" s="24"/>
      <c r="E31" s="24"/>
      <c r="F31" s="22"/>
    </row>
    <row r="32" spans="1:9" ht="20.25" customHeight="1">
      <c r="A32" s="76"/>
      <c r="B32" s="24"/>
      <c r="C32" s="24"/>
      <c r="D32" s="24"/>
      <c r="E32" s="24"/>
      <c r="F32" s="22"/>
    </row>
    <row r="33" spans="1:5" s="74" customFormat="1">
      <c r="A33" s="77"/>
      <c r="B33" s="3" t="s">
        <v>22</v>
      </c>
      <c r="C33" s="20" t="s">
        <v>73</v>
      </c>
      <c r="E33" s="3" t="s">
        <v>23</v>
      </c>
    </row>
  </sheetData>
  <mergeCells count="8">
    <mergeCell ref="B26:D26"/>
    <mergeCell ref="A27:B27"/>
    <mergeCell ref="B28:F28"/>
    <mergeCell ref="B29:F29"/>
    <mergeCell ref="A2:F2"/>
    <mergeCell ref="B4:F4"/>
    <mergeCell ref="A7:F7"/>
    <mergeCell ref="A17:B17"/>
  </mergeCells>
  <phoneticPr fontId="74" type="noConversion"/>
  <printOptions horizontalCentered="1"/>
  <pageMargins left="0.196527777777778" right="0.196527777777778" top="0.51180555555555496" bottom="0.51180555555555496" header="0.51180555555555496" footer="0.51180555555555496"/>
  <pageSetup paperSize="9" scale="9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19"/>
  <sheetViews>
    <sheetView topLeftCell="A6" zoomScaleNormal="100" zoomScalePageLayoutView="60" workbookViewId="0">
      <selection activeCell="F14" sqref="F14:F15"/>
    </sheetView>
  </sheetViews>
  <sheetFormatPr defaultColWidth="8.875" defaultRowHeight="16.5"/>
  <cols>
    <col min="1" max="1" width="6.875" style="1" customWidth="1"/>
    <col min="2" max="2" width="12" style="1" customWidth="1"/>
    <col min="3" max="3" width="28.25" style="1" customWidth="1"/>
    <col min="4" max="4" width="15.5" style="1" customWidth="1"/>
    <col min="5" max="5" width="14.875" style="1" customWidth="1"/>
    <col min="6" max="6" width="14.5" style="1" customWidth="1"/>
    <col min="7" max="7" width="8.875" style="1"/>
    <col min="8" max="8" width="20.875" style="1" customWidth="1"/>
    <col min="9" max="1024" width="8.875" style="1"/>
  </cols>
  <sheetData>
    <row r="1" spans="1:8" ht="21.6" customHeight="1">
      <c r="A1" s="1" t="s">
        <v>74</v>
      </c>
      <c r="H1" s="6"/>
    </row>
    <row r="2" spans="1:8" ht="21.6" customHeight="1">
      <c r="A2" s="278" t="s">
        <v>1</v>
      </c>
      <c r="B2" s="278"/>
      <c r="C2" s="278"/>
      <c r="D2" s="278"/>
      <c r="E2" s="278"/>
      <c r="F2" s="278"/>
      <c r="G2" s="278"/>
      <c r="H2" s="278"/>
    </row>
    <row r="3" spans="1:8" ht="21.6" customHeight="1">
      <c r="A3" s="142"/>
      <c r="B3" s="142"/>
      <c r="C3" s="142">
        <v>115</v>
      </c>
      <c r="D3" s="142" t="s">
        <v>230</v>
      </c>
      <c r="E3" s="142"/>
      <c r="F3" s="142"/>
      <c r="G3" s="142"/>
      <c r="H3" s="142"/>
    </row>
    <row r="4" spans="1:8" ht="21.6" customHeight="1">
      <c r="A4" s="279"/>
      <c r="B4" s="279"/>
      <c r="C4" s="279"/>
      <c r="D4" s="63"/>
      <c r="E4" s="78"/>
      <c r="F4" s="79"/>
      <c r="G4" s="280" t="s">
        <v>3</v>
      </c>
      <c r="H4" s="280"/>
    </row>
    <row r="5" spans="1:8" ht="33" customHeight="1">
      <c r="A5" s="281" t="s">
        <v>75</v>
      </c>
      <c r="B5" s="281" t="s">
        <v>76</v>
      </c>
      <c r="C5" s="281" t="s">
        <v>77</v>
      </c>
      <c r="D5" s="282" t="s">
        <v>274</v>
      </c>
      <c r="E5" s="282" t="s">
        <v>275</v>
      </c>
      <c r="F5" s="281" t="s">
        <v>78</v>
      </c>
      <c r="G5" s="281" t="s">
        <v>79</v>
      </c>
      <c r="H5" s="281"/>
    </row>
    <row r="6" spans="1:8" ht="25.5" customHeight="1">
      <c r="A6" s="281"/>
      <c r="B6" s="281"/>
      <c r="C6" s="281"/>
      <c r="D6" s="281"/>
      <c r="E6" s="281"/>
      <c r="F6" s="281"/>
      <c r="G6" s="281"/>
      <c r="H6" s="281"/>
    </row>
    <row r="7" spans="1:8" s="85" customFormat="1" ht="36" customHeight="1">
      <c r="A7" s="80">
        <v>1</v>
      </c>
      <c r="B7" s="80"/>
      <c r="C7" s="81"/>
      <c r="D7" s="82"/>
      <c r="E7" s="83"/>
      <c r="F7" s="84"/>
      <c r="G7" s="276"/>
      <c r="H7" s="276"/>
    </row>
    <row r="8" spans="1:8" ht="39.950000000000003" customHeight="1">
      <c r="A8" s="80">
        <v>2</v>
      </c>
      <c r="B8" s="80"/>
      <c r="C8" s="86"/>
      <c r="D8" s="87"/>
      <c r="E8" s="88"/>
      <c r="F8" s="89"/>
      <c r="G8" s="276"/>
      <c r="H8" s="276"/>
    </row>
    <row r="9" spans="1:8" ht="39.950000000000003" customHeight="1">
      <c r="A9" s="80">
        <v>3</v>
      </c>
      <c r="B9" s="80"/>
      <c r="C9" s="90"/>
      <c r="D9" s="87"/>
      <c r="E9" s="88"/>
      <c r="F9" s="89"/>
      <c r="G9" s="276"/>
      <c r="H9" s="276"/>
    </row>
    <row r="10" spans="1:8" ht="39.950000000000003" customHeight="1">
      <c r="A10" s="80">
        <v>4</v>
      </c>
      <c r="B10" s="80"/>
      <c r="C10" s="90"/>
      <c r="D10" s="87"/>
      <c r="E10" s="88"/>
      <c r="F10" s="89"/>
      <c r="G10" s="276"/>
      <c r="H10" s="276"/>
    </row>
    <row r="11" spans="1:8" ht="39.950000000000003" customHeight="1">
      <c r="A11" s="80">
        <v>5</v>
      </c>
      <c r="B11" s="80"/>
      <c r="C11" s="90"/>
      <c r="D11" s="87"/>
      <c r="E11" s="88"/>
      <c r="F11" s="89"/>
      <c r="G11" s="276"/>
      <c r="H11" s="276"/>
    </row>
    <row r="12" spans="1:8" ht="39.950000000000003" customHeight="1">
      <c r="A12" s="80">
        <v>6</v>
      </c>
      <c r="B12" s="80"/>
      <c r="C12" s="90"/>
      <c r="D12" s="87"/>
      <c r="E12" s="88"/>
      <c r="F12" s="89"/>
      <c r="G12" s="276"/>
      <c r="H12" s="276"/>
    </row>
    <row r="13" spans="1:8" ht="39.950000000000003" customHeight="1">
      <c r="A13" s="80">
        <v>7</v>
      </c>
      <c r="B13" s="80"/>
      <c r="C13" s="90"/>
      <c r="D13" s="87"/>
      <c r="E13" s="88"/>
      <c r="F13" s="89"/>
      <c r="G13" s="276"/>
      <c r="H13" s="276"/>
    </row>
    <row r="14" spans="1:8" ht="39.950000000000003" customHeight="1">
      <c r="A14" s="80">
        <v>8</v>
      </c>
      <c r="B14" s="80"/>
      <c r="C14" s="90"/>
      <c r="D14" s="87"/>
      <c r="E14" s="88"/>
      <c r="F14" s="89"/>
      <c r="G14" s="276"/>
      <c r="H14" s="276"/>
    </row>
    <row r="15" spans="1:8" ht="39.950000000000003" customHeight="1">
      <c r="A15" s="80">
        <v>9</v>
      </c>
      <c r="B15" s="80"/>
      <c r="C15" s="91" t="s">
        <v>80</v>
      </c>
      <c r="D15" s="87"/>
      <c r="E15" s="88"/>
      <c r="F15" s="89"/>
      <c r="G15" s="276"/>
      <c r="H15" s="276"/>
    </row>
    <row r="16" spans="1:8" s="7" customFormat="1" ht="34.5" customHeight="1">
      <c r="A16" s="277" t="s">
        <v>15</v>
      </c>
      <c r="B16" s="277"/>
      <c r="C16" s="277"/>
      <c r="D16" s="92">
        <f>SUM(D7:D15)</f>
        <v>0</v>
      </c>
      <c r="E16" s="92">
        <f>SUM(E7:E15)</f>
        <v>0</v>
      </c>
      <c r="F16" s="276"/>
      <c r="G16" s="276"/>
      <c r="H16" s="276"/>
    </row>
    <row r="17" spans="1:8" s="7" customFormat="1" ht="39.950000000000003" customHeight="1">
      <c r="A17" s="93"/>
      <c r="B17" s="57" t="s">
        <v>22</v>
      </c>
      <c r="C17" s="94" t="s">
        <v>73</v>
      </c>
      <c r="E17" s="95" t="s">
        <v>23</v>
      </c>
      <c r="F17" s="95"/>
      <c r="H17" s="96"/>
    </row>
    <row r="18" spans="1:8" ht="30" customHeight="1">
      <c r="B18" s="19" t="s">
        <v>68</v>
      </c>
      <c r="C18" s="19"/>
      <c r="D18" s="19"/>
      <c r="G18" s="20"/>
    </row>
    <row r="19" spans="1:8" ht="78.75" customHeight="1">
      <c r="A19" s="97"/>
      <c r="B19" s="275" t="s">
        <v>276</v>
      </c>
      <c r="C19" s="275"/>
      <c r="D19" s="275"/>
      <c r="E19" s="275"/>
      <c r="F19" s="275"/>
      <c r="G19" s="275"/>
      <c r="H19" s="275"/>
    </row>
  </sheetData>
  <mergeCells count="22">
    <mergeCell ref="A2:H2"/>
    <mergeCell ref="A4:C4"/>
    <mergeCell ref="G4:H4"/>
    <mergeCell ref="A5:A6"/>
    <mergeCell ref="B5:B6"/>
    <mergeCell ref="C5:C6"/>
    <mergeCell ref="D5:D6"/>
    <mergeCell ref="E5:E6"/>
    <mergeCell ref="F5:F6"/>
    <mergeCell ref="G5:H6"/>
    <mergeCell ref="G7:H7"/>
    <mergeCell ref="G8:H8"/>
    <mergeCell ref="G9:H9"/>
    <mergeCell ref="G10:H10"/>
    <mergeCell ref="G11:H11"/>
    <mergeCell ref="B19:H19"/>
    <mergeCell ref="G12:H12"/>
    <mergeCell ref="G13:H13"/>
    <mergeCell ref="G14:H14"/>
    <mergeCell ref="G15:H15"/>
    <mergeCell ref="A16:C16"/>
    <mergeCell ref="F16:H16"/>
  </mergeCells>
  <phoneticPr fontId="74" type="noConversion"/>
  <printOptions horizontalCentered="1"/>
  <pageMargins left="0.196527777777778" right="0.196527777777778" top="0.39374999999999999" bottom="0" header="0.39374999999999999" footer="0"/>
  <pageSetup paperSize="9" scale="88"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699ED-A566-4E2E-B55F-273F90A24379}">
  <sheetPr>
    <pageSetUpPr fitToPage="1"/>
  </sheetPr>
  <dimension ref="A1:K79"/>
  <sheetViews>
    <sheetView view="pageBreakPreview" zoomScale="90" zoomScaleNormal="100" zoomScaleSheetLayoutView="90" workbookViewId="0">
      <selection activeCell="D4" sqref="D4:D5"/>
    </sheetView>
  </sheetViews>
  <sheetFormatPr defaultColWidth="8.375" defaultRowHeight="16.5"/>
  <cols>
    <col min="1" max="1" width="4.5" style="163" customWidth="1"/>
    <col min="2" max="2" width="11.375" style="163" customWidth="1"/>
    <col min="3" max="3" width="43.125" style="164" customWidth="1"/>
    <col min="4" max="5" width="22.125" style="144" customWidth="1"/>
    <col min="6" max="6" width="28.25" style="143" customWidth="1"/>
    <col min="7" max="7" width="26" style="143" customWidth="1"/>
    <col min="8" max="8" width="8.375" style="143" customWidth="1"/>
    <col min="9" max="9" width="15.75" style="143" customWidth="1"/>
    <col min="10" max="10" width="3.5" style="143" customWidth="1"/>
    <col min="11" max="11" width="25.25" style="116" customWidth="1"/>
    <col min="12" max="16384" width="8.375" style="143"/>
  </cols>
  <sheetData>
    <row r="1" spans="1:11" ht="27.75">
      <c r="A1" s="287" t="s">
        <v>109</v>
      </c>
      <c r="B1" s="287"/>
      <c r="C1" s="287"/>
      <c r="D1" s="287"/>
      <c r="E1" s="287"/>
      <c r="F1" s="287"/>
      <c r="G1" s="287"/>
    </row>
    <row r="2" spans="1:11" ht="25.5">
      <c r="A2" s="288" t="s">
        <v>277</v>
      </c>
      <c r="B2" s="288"/>
      <c r="C2" s="288"/>
      <c r="D2" s="288"/>
      <c r="E2" s="288"/>
      <c r="F2" s="288"/>
      <c r="G2" s="288"/>
    </row>
    <row r="3" spans="1:11" ht="20.25" thickBot="1">
      <c r="A3" s="289"/>
      <c r="B3" s="289"/>
      <c r="C3" s="289"/>
      <c r="D3" s="375"/>
      <c r="F3" s="290" t="s">
        <v>110</v>
      </c>
      <c r="G3" s="290"/>
    </row>
    <row r="4" spans="1:11" ht="24" customHeight="1">
      <c r="A4" s="291" t="s">
        <v>111</v>
      </c>
      <c r="B4" s="293" t="s">
        <v>112</v>
      </c>
      <c r="C4" s="293" t="s">
        <v>113</v>
      </c>
      <c r="D4" s="295" t="s">
        <v>278</v>
      </c>
      <c r="E4" s="295" t="s">
        <v>279</v>
      </c>
      <c r="F4" s="293" t="s">
        <v>114</v>
      </c>
      <c r="G4" s="297"/>
    </row>
    <row r="5" spans="1:11" ht="29.25" customHeight="1">
      <c r="A5" s="292"/>
      <c r="B5" s="294"/>
      <c r="C5" s="294"/>
      <c r="D5" s="296" t="s">
        <v>280</v>
      </c>
      <c r="E5" s="296" t="s">
        <v>115</v>
      </c>
      <c r="F5" s="294"/>
      <c r="G5" s="298"/>
    </row>
    <row r="6" spans="1:11" s="149" customFormat="1" ht="78.75" customHeight="1">
      <c r="A6" s="145">
        <v>1</v>
      </c>
      <c r="B6" s="146" t="s">
        <v>116</v>
      </c>
      <c r="C6" s="147" t="s">
        <v>117</v>
      </c>
      <c r="D6" s="148">
        <v>120000</v>
      </c>
      <c r="E6" s="148">
        <v>41250</v>
      </c>
      <c r="F6" s="376" t="s">
        <v>281</v>
      </c>
      <c r="G6" s="377"/>
      <c r="K6" s="117"/>
    </row>
    <row r="7" spans="1:11" s="149" customFormat="1" ht="40.5" customHeight="1">
      <c r="A7" s="145">
        <v>2</v>
      </c>
      <c r="B7" s="146" t="s">
        <v>116</v>
      </c>
      <c r="C7" s="147" t="s">
        <v>118</v>
      </c>
      <c r="D7" s="148">
        <v>130000</v>
      </c>
      <c r="E7" s="148">
        <v>130000</v>
      </c>
      <c r="F7" s="376" t="s">
        <v>282</v>
      </c>
      <c r="G7" s="377"/>
      <c r="K7" s="117"/>
    </row>
    <row r="8" spans="1:11" s="149" customFormat="1" ht="51" customHeight="1">
      <c r="A8" s="145">
        <v>3</v>
      </c>
      <c r="B8" s="146" t="s">
        <v>116</v>
      </c>
      <c r="C8" s="147" t="s">
        <v>119</v>
      </c>
      <c r="D8" s="148">
        <v>12000</v>
      </c>
      <c r="E8" s="148">
        <v>80000</v>
      </c>
      <c r="F8" s="376" t="s">
        <v>283</v>
      </c>
      <c r="G8" s="377"/>
      <c r="K8" s="117"/>
    </row>
    <row r="9" spans="1:11" s="149" customFormat="1" ht="86.25" customHeight="1">
      <c r="A9" s="145">
        <v>4</v>
      </c>
      <c r="B9" s="146" t="s">
        <v>81</v>
      </c>
      <c r="C9" s="147" t="s">
        <v>284</v>
      </c>
      <c r="D9" s="148">
        <v>250000</v>
      </c>
      <c r="E9" s="148">
        <v>250000</v>
      </c>
      <c r="F9" s="376" t="s">
        <v>285</v>
      </c>
      <c r="G9" s="377"/>
      <c r="K9" s="117"/>
    </row>
    <row r="10" spans="1:11" s="149" customFormat="1" ht="43.5" customHeight="1">
      <c r="A10" s="145">
        <v>5</v>
      </c>
      <c r="B10" s="146" t="s">
        <v>81</v>
      </c>
      <c r="C10" s="147" t="s">
        <v>120</v>
      </c>
      <c r="D10" s="148">
        <v>99000</v>
      </c>
      <c r="E10" s="148">
        <v>110000</v>
      </c>
      <c r="F10" s="376" t="s">
        <v>286</v>
      </c>
      <c r="G10" s="377"/>
      <c r="K10" s="117"/>
    </row>
    <row r="11" spans="1:11" s="149" customFormat="1" ht="54" customHeight="1">
      <c r="A11" s="145">
        <v>6</v>
      </c>
      <c r="B11" s="146" t="s">
        <v>121</v>
      </c>
      <c r="C11" s="147" t="s">
        <v>122</v>
      </c>
      <c r="D11" s="148">
        <v>94500</v>
      </c>
      <c r="E11" s="148">
        <v>88050</v>
      </c>
      <c r="F11" s="376" t="s">
        <v>287</v>
      </c>
      <c r="G11" s="377"/>
      <c r="K11" s="117"/>
    </row>
    <row r="12" spans="1:11" s="149" customFormat="1" ht="60.75" customHeight="1">
      <c r="A12" s="145">
        <v>7</v>
      </c>
      <c r="B12" s="146" t="s">
        <v>121</v>
      </c>
      <c r="C12" s="147" t="s">
        <v>123</v>
      </c>
      <c r="D12" s="150">
        <v>46000</v>
      </c>
      <c r="E12" s="150">
        <v>46000</v>
      </c>
      <c r="F12" s="378" t="s">
        <v>124</v>
      </c>
      <c r="G12" s="379"/>
      <c r="K12" s="117"/>
    </row>
    <row r="13" spans="1:11" s="149" customFormat="1" ht="42.75" customHeight="1">
      <c r="A13" s="145">
        <v>8</v>
      </c>
      <c r="B13" s="146" t="s">
        <v>125</v>
      </c>
      <c r="C13" s="151" t="s">
        <v>126</v>
      </c>
      <c r="D13" s="148">
        <v>420000</v>
      </c>
      <c r="E13" s="148">
        <v>310000</v>
      </c>
      <c r="F13" s="380" t="s">
        <v>288</v>
      </c>
      <c r="G13" s="381"/>
      <c r="K13" s="117"/>
    </row>
    <row r="14" spans="1:11" s="149" customFormat="1" ht="45" customHeight="1">
      <c r="A14" s="145">
        <v>9</v>
      </c>
      <c r="B14" s="146" t="s">
        <v>125</v>
      </c>
      <c r="C14" s="152" t="s">
        <v>127</v>
      </c>
      <c r="D14" s="150">
        <v>6600</v>
      </c>
      <c r="E14" s="150">
        <v>6600</v>
      </c>
      <c r="F14" s="380" t="s">
        <v>288</v>
      </c>
      <c r="G14" s="381"/>
      <c r="K14" s="117"/>
    </row>
    <row r="15" spans="1:11" s="149" customFormat="1" ht="34.5" customHeight="1">
      <c r="A15" s="145">
        <v>10</v>
      </c>
      <c r="B15" s="146" t="s">
        <v>125</v>
      </c>
      <c r="C15" s="152" t="s">
        <v>128</v>
      </c>
      <c r="D15" s="148">
        <v>294000</v>
      </c>
      <c r="E15" s="148">
        <v>294000</v>
      </c>
      <c r="F15" s="380" t="s">
        <v>289</v>
      </c>
      <c r="G15" s="381"/>
      <c r="K15" s="117"/>
    </row>
    <row r="16" spans="1:11" s="149" customFormat="1" ht="52.5" customHeight="1">
      <c r="A16" s="145">
        <v>11</v>
      </c>
      <c r="B16" s="146" t="s">
        <v>125</v>
      </c>
      <c r="C16" s="147" t="s">
        <v>232</v>
      </c>
      <c r="D16" s="150">
        <v>17000</v>
      </c>
      <c r="E16" s="150">
        <v>17000</v>
      </c>
      <c r="F16" s="380" t="s">
        <v>288</v>
      </c>
      <c r="G16" s="381"/>
      <c r="K16" s="117"/>
    </row>
    <row r="17" spans="1:11" s="149" customFormat="1" ht="36.75" customHeight="1">
      <c r="A17" s="145">
        <v>12</v>
      </c>
      <c r="B17" s="146" t="s">
        <v>125</v>
      </c>
      <c r="C17" s="152" t="s">
        <v>290</v>
      </c>
      <c r="D17" s="148">
        <v>0</v>
      </c>
      <c r="E17" s="148">
        <v>14700</v>
      </c>
      <c r="F17" s="382" t="s">
        <v>291</v>
      </c>
      <c r="G17" s="383"/>
      <c r="K17" s="117"/>
    </row>
    <row r="18" spans="1:11" s="149" customFormat="1" ht="36" customHeight="1">
      <c r="A18" s="145">
        <v>13</v>
      </c>
      <c r="B18" s="146" t="s">
        <v>125</v>
      </c>
      <c r="C18" s="147" t="s">
        <v>129</v>
      </c>
      <c r="D18" s="148">
        <v>85000</v>
      </c>
      <c r="E18" s="148">
        <v>85000</v>
      </c>
      <c r="F18" s="384"/>
      <c r="G18" s="385"/>
      <c r="K18" s="117"/>
    </row>
    <row r="19" spans="1:11" s="149" customFormat="1" ht="113.25" customHeight="1">
      <c r="A19" s="145">
        <v>14</v>
      </c>
      <c r="B19" s="146" t="s">
        <v>125</v>
      </c>
      <c r="C19" s="147" t="s">
        <v>130</v>
      </c>
      <c r="D19" s="148">
        <v>224400</v>
      </c>
      <c r="E19" s="148">
        <v>252000</v>
      </c>
      <c r="F19" s="285"/>
      <c r="G19" s="286"/>
      <c r="K19" s="117"/>
    </row>
    <row r="20" spans="1:11" s="149" customFormat="1" ht="38.25" customHeight="1">
      <c r="A20" s="145">
        <v>15</v>
      </c>
      <c r="B20" s="146" t="s">
        <v>125</v>
      </c>
      <c r="C20" s="147" t="s">
        <v>131</v>
      </c>
      <c r="D20" s="283">
        <v>1000000</v>
      </c>
      <c r="E20" s="283">
        <v>1000000</v>
      </c>
      <c r="F20" s="376" t="s">
        <v>292</v>
      </c>
      <c r="G20" s="377"/>
      <c r="K20" s="117"/>
    </row>
    <row r="21" spans="1:11" s="149" customFormat="1" ht="35.25" customHeight="1">
      <c r="A21" s="145">
        <v>16</v>
      </c>
      <c r="B21" s="146" t="s">
        <v>125</v>
      </c>
      <c r="C21" s="147" t="s">
        <v>231</v>
      </c>
      <c r="D21" s="284"/>
      <c r="E21" s="284"/>
      <c r="F21" s="376" t="s">
        <v>293</v>
      </c>
      <c r="G21" s="377"/>
      <c r="K21" s="117"/>
    </row>
    <row r="22" spans="1:11" s="149" customFormat="1" ht="30" customHeight="1">
      <c r="A22" s="145">
        <v>17</v>
      </c>
      <c r="B22" s="146" t="s">
        <v>125</v>
      </c>
      <c r="C22" s="147" t="s">
        <v>132</v>
      </c>
      <c r="D22" s="148">
        <v>48000</v>
      </c>
      <c r="E22" s="148">
        <v>45600</v>
      </c>
      <c r="F22" s="386"/>
      <c r="G22" s="387"/>
      <c r="K22" s="117"/>
    </row>
    <row r="23" spans="1:11" s="149" customFormat="1" ht="30" customHeight="1">
      <c r="A23" s="145">
        <v>18</v>
      </c>
      <c r="B23" s="146" t="s">
        <v>125</v>
      </c>
      <c r="C23" s="147" t="s">
        <v>133</v>
      </c>
      <c r="D23" s="148">
        <v>57600</v>
      </c>
      <c r="E23" s="148">
        <v>54600</v>
      </c>
      <c r="F23" s="386"/>
      <c r="G23" s="387"/>
      <c r="K23" s="117"/>
    </row>
    <row r="24" spans="1:11" s="149" customFormat="1" ht="30" customHeight="1">
      <c r="A24" s="145">
        <v>19</v>
      </c>
      <c r="B24" s="146" t="s">
        <v>125</v>
      </c>
      <c r="C24" s="147" t="s">
        <v>134</v>
      </c>
      <c r="D24" s="148">
        <v>57600</v>
      </c>
      <c r="E24" s="148">
        <v>54600</v>
      </c>
      <c r="F24" s="386"/>
      <c r="G24" s="387"/>
      <c r="K24" s="117"/>
    </row>
    <row r="25" spans="1:11" s="149" customFormat="1" ht="30" customHeight="1">
      <c r="A25" s="145">
        <v>20</v>
      </c>
      <c r="B25" s="146" t="s">
        <v>125</v>
      </c>
      <c r="C25" s="147" t="s">
        <v>135</v>
      </c>
      <c r="D25" s="148">
        <v>555480</v>
      </c>
      <c r="E25" s="148">
        <v>511848</v>
      </c>
      <c r="F25" s="386"/>
      <c r="G25" s="387"/>
      <c r="K25" s="118"/>
    </row>
    <row r="26" spans="1:11" s="149" customFormat="1" ht="35.25" customHeight="1">
      <c r="A26" s="145">
        <v>21</v>
      </c>
      <c r="B26" s="146" t="s">
        <v>125</v>
      </c>
      <c r="C26" s="147" t="s">
        <v>136</v>
      </c>
      <c r="D26" s="148">
        <v>36000</v>
      </c>
      <c r="E26" s="148">
        <v>33600</v>
      </c>
      <c r="F26" s="386"/>
      <c r="G26" s="387"/>
      <c r="K26" s="117"/>
    </row>
    <row r="27" spans="1:11" s="149" customFormat="1" ht="31.5" customHeight="1">
      <c r="A27" s="145">
        <v>22</v>
      </c>
      <c r="B27" s="146" t="s">
        <v>125</v>
      </c>
      <c r="C27" s="153" t="s">
        <v>137</v>
      </c>
      <c r="D27" s="148">
        <v>48000</v>
      </c>
      <c r="E27" s="148">
        <v>44232</v>
      </c>
      <c r="F27" s="386"/>
      <c r="G27" s="387"/>
      <c r="K27" s="117"/>
    </row>
    <row r="28" spans="1:11" s="149" customFormat="1" ht="31.5" customHeight="1">
      <c r="A28" s="145">
        <v>23</v>
      </c>
      <c r="B28" s="146" t="s">
        <v>125</v>
      </c>
      <c r="C28" s="147" t="s">
        <v>138</v>
      </c>
      <c r="D28" s="148">
        <v>50400</v>
      </c>
      <c r="E28" s="148">
        <v>48000</v>
      </c>
      <c r="F28" s="386"/>
      <c r="G28" s="387"/>
      <c r="K28" s="117"/>
    </row>
    <row r="29" spans="1:11" s="149" customFormat="1" ht="31.5" customHeight="1">
      <c r="A29" s="145">
        <v>24</v>
      </c>
      <c r="B29" s="146" t="s">
        <v>125</v>
      </c>
      <c r="C29" s="147" t="s">
        <v>139</v>
      </c>
      <c r="D29" s="148">
        <v>30000</v>
      </c>
      <c r="E29" s="148">
        <v>29400</v>
      </c>
      <c r="F29" s="386"/>
      <c r="G29" s="387"/>
      <c r="K29" s="117"/>
    </row>
    <row r="30" spans="1:11" s="149" customFormat="1" ht="31.5" customHeight="1">
      <c r="A30" s="145">
        <v>25</v>
      </c>
      <c r="B30" s="146" t="s">
        <v>125</v>
      </c>
      <c r="C30" s="147" t="s">
        <v>140</v>
      </c>
      <c r="D30" s="150">
        <v>43200</v>
      </c>
      <c r="E30" s="150">
        <v>43200</v>
      </c>
      <c r="F30" s="386"/>
      <c r="G30" s="387"/>
      <c r="K30" s="117"/>
    </row>
    <row r="31" spans="1:11" s="149" customFormat="1" ht="31.5" customHeight="1">
      <c r="A31" s="145">
        <v>26</v>
      </c>
      <c r="B31" s="146" t="s">
        <v>125</v>
      </c>
      <c r="C31" s="147" t="s">
        <v>141</v>
      </c>
      <c r="D31" s="150">
        <v>43200</v>
      </c>
      <c r="E31" s="150">
        <v>42000</v>
      </c>
      <c r="F31" s="386"/>
      <c r="G31" s="387"/>
      <c r="K31" s="117"/>
    </row>
    <row r="32" spans="1:11" s="149" customFormat="1" ht="31.5" customHeight="1">
      <c r="A32" s="145">
        <v>27</v>
      </c>
      <c r="B32" s="146" t="s">
        <v>125</v>
      </c>
      <c r="C32" s="388" t="s">
        <v>294</v>
      </c>
      <c r="D32" s="150"/>
      <c r="E32" s="150">
        <v>54600</v>
      </c>
      <c r="F32" s="389" t="s">
        <v>295</v>
      </c>
      <c r="G32" s="390"/>
      <c r="K32" s="117"/>
    </row>
    <row r="33" spans="1:11" s="149" customFormat="1" ht="31.5" customHeight="1">
      <c r="A33" s="145">
        <v>28</v>
      </c>
      <c r="B33" s="146" t="s">
        <v>125</v>
      </c>
      <c r="C33" s="160" t="s">
        <v>296</v>
      </c>
      <c r="D33" s="150"/>
      <c r="E33" s="150">
        <v>35400</v>
      </c>
      <c r="F33" s="389" t="s">
        <v>295</v>
      </c>
      <c r="G33" s="390"/>
      <c r="K33" s="117"/>
    </row>
    <row r="34" spans="1:11" s="149" customFormat="1" ht="42.75" customHeight="1">
      <c r="A34" s="145">
        <v>29</v>
      </c>
      <c r="B34" s="146" t="s">
        <v>125</v>
      </c>
      <c r="C34" s="160" t="s">
        <v>297</v>
      </c>
      <c r="D34" s="150"/>
      <c r="E34" s="150">
        <v>36000</v>
      </c>
      <c r="F34" s="376" t="s">
        <v>298</v>
      </c>
      <c r="G34" s="377"/>
      <c r="K34" s="117"/>
    </row>
    <row r="35" spans="1:11" s="149" customFormat="1" ht="39" customHeight="1">
      <c r="A35" s="145">
        <v>30</v>
      </c>
      <c r="B35" s="146" t="s">
        <v>125</v>
      </c>
      <c r="C35" s="147" t="s">
        <v>142</v>
      </c>
      <c r="D35" s="148">
        <v>500000</v>
      </c>
      <c r="E35" s="148">
        <v>500000</v>
      </c>
      <c r="F35" s="386"/>
      <c r="G35" s="387"/>
      <c r="K35" s="117"/>
    </row>
    <row r="36" spans="1:11" s="149" customFormat="1" ht="37.5" customHeight="1">
      <c r="A36" s="145">
        <v>31</v>
      </c>
      <c r="B36" s="146" t="s">
        <v>125</v>
      </c>
      <c r="C36" s="147" t="s">
        <v>143</v>
      </c>
      <c r="D36" s="148">
        <v>100000</v>
      </c>
      <c r="E36" s="148">
        <v>116000</v>
      </c>
      <c r="F36" s="391" t="s">
        <v>233</v>
      </c>
      <c r="G36" s="387"/>
      <c r="K36" s="117"/>
    </row>
    <row r="37" spans="1:11" s="149" customFormat="1" ht="38.25" customHeight="1">
      <c r="A37" s="145">
        <v>32</v>
      </c>
      <c r="B37" s="146" t="s">
        <v>125</v>
      </c>
      <c r="C37" s="147" t="s">
        <v>144</v>
      </c>
      <c r="D37" s="148">
        <v>55000</v>
      </c>
      <c r="E37" s="148">
        <v>55000</v>
      </c>
      <c r="F37" s="386"/>
      <c r="G37" s="387"/>
      <c r="K37" s="117"/>
    </row>
    <row r="38" spans="1:11" s="149" customFormat="1" ht="35.25" customHeight="1">
      <c r="A38" s="145">
        <v>33</v>
      </c>
      <c r="B38" s="146" t="s">
        <v>125</v>
      </c>
      <c r="C38" s="147" t="s">
        <v>145</v>
      </c>
      <c r="D38" s="148">
        <v>145000</v>
      </c>
      <c r="E38" s="148">
        <v>145000</v>
      </c>
      <c r="F38" s="386"/>
      <c r="G38" s="387"/>
      <c r="K38" s="117"/>
    </row>
    <row r="39" spans="1:11" s="149" customFormat="1" ht="51" customHeight="1">
      <c r="A39" s="145">
        <v>34</v>
      </c>
      <c r="B39" s="146" t="s">
        <v>125</v>
      </c>
      <c r="C39" s="147" t="s">
        <v>146</v>
      </c>
      <c r="D39" s="148">
        <v>300000</v>
      </c>
      <c r="E39" s="148">
        <v>300000</v>
      </c>
      <c r="F39" s="392"/>
      <c r="G39" s="286"/>
      <c r="K39" s="117"/>
    </row>
    <row r="40" spans="1:11" s="149" customFormat="1" ht="33" customHeight="1">
      <c r="A40" s="145">
        <v>35</v>
      </c>
      <c r="B40" s="146" t="s">
        <v>125</v>
      </c>
      <c r="C40" s="147" t="s">
        <v>147</v>
      </c>
      <c r="D40" s="148">
        <v>145000</v>
      </c>
      <c r="E40" s="148">
        <v>145000</v>
      </c>
      <c r="F40" s="386"/>
      <c r="G40" s="387"/>
      <c r="K40" s="117"/>
    </row>
    <row r="41" spans="1:11" s="149" customFormat="1" ht="58.5" customHeight="1">
      <c r="A41" s="145">
        <v>36</v>
      </c>
      <c r="B41" s="146" t="s">
        <v>125</v>
      </c>
      <c r="C41" s="147" t="s">
        <v>148</v>
      </c>
      <c r="D41" s="148">
        <v>402000</v>
      </c>
      <c r="E41" s="154">
        <v>427870</v>
      </c>
      <c r="F41" s="376" t="s">
        <v>299</v>
      </c>
      <c r="G41" s="377"/>
      <c r="K41" s="117"/>
    </row>
    <row r="42" spans="1:11" s="149" customFormat="1" ht="81.75" customHeight="1">
      <c r="A42" s="145">
        <v>37</v>
      </c>
      <c r="B42" s="146" t="s">
        <v>125</v>
      </c>
      <c r="C42" s="147" t="s">
        <v>149</v>
      </c>
      <c r="D42" s="148">
        <v>663000</v>
      </c>
      <c r="E42" s="154">
        <v>691000</v>
      </c>
      <c r="F42" s="393" t="s">
        <v>300</v>
      </c>
      <c r="G42" s="394"/>
      <c r="K42" s="117"/>
    </row>
    <row r="43" spans="1:11" s="149" customFormat="1" ht="55.5" customHeight="1">
      <c r="A43" s="145">
        <v>38</v>
      </c>
      <c r="B43" s="146" t="s">
        <v>125</v>
      </c>
      <c r="C43" s="147" t="s">
        <v>154</v>
      </c>
      <c r="D43" s="148">
        <v>95000</v>
      </c>
      <c r="E43" s="154">
        <v>95000</v>
      </c>
      <c r="F43" s="376" t="s">
        <v>234</v>
      </c>
      <c r="G43" s="377"/>
      <c r="K43" s="117"/>
    </row>
    <row r="44" spans="1:11" s="149" customFormat="1" ht="35.25" customHeight="1">
      <c r="A44" s="145">
        <v>39</v>
      </c>
      <c r="B44" s="146" t="s">
        <v>125</v>
      </c>
      <c r="C44" s="147" t="s">
        <v>150</v>
      </c>
      <c r="D44" s="148">
        <v>305440</v>
      </c>
      <c r="E44" s="154">
        <v>343873</v>
      </c>
      <c r="F44" s="386" t="s">
        <v>301</v>
      </c>
      <c r="G44" s="387"/>
      <c r="K44" s="117"/>
    </row>
    <row r="45" spans="1:11" s="149" customFormat="1" ht="35.25" customHeight="1">
      <c r="A45" s="145">
        <v>40</v>
      </c>
      <c r="B45" s="146" t="s">
        <v>125</v>
      </c>
      <c r="C45" s="147" t="s">
        <v>151</v>
      </c>
      <c r="D45" s="148">
        <v>283620</v>
      </c>
      <c r="E45" s="154">
        <v>319294</v>
      </c>
      <c r="F45" s="386" t="s">
        <v>302</v>
      </c>
      <c r="G45" s="387"/>
      <c r="K45" s="117"/>
    </row>
    <row r="46" spans="1:11" s="149" customFormat="1" ht="35.25" customHeight="1">
      <c r="A46" s="145">
        <v>41</v>
      </c>
      <c r="B46" s="146" t="s">
        <v>125</v>
      </c>
      <c r="C46" s="147" t="s">
        <v>152</v>
      </c>
      <c r="D46" s="150">
        <v>2600000</v>
      </c>
      <c r="E46" s="150">
        <v>2600000</v>
      </c>
      <c r="F46" s="392"/>
      <c r="G46" s="286"/>
      <c r="K46" s="117"/>
    </row>
    <row r="47" spans="1:11" s="149" customFormat="1" ht="36" customHeight="1">
      <c r="A47" s="145">
        <v>42</v>
      </c>
      <c r="B47" s="146" t="s">
        <v>125</v>
      </c>
      <c r="C47" s="147" t="s">
        <v>153</v>
      </c>
      <c r="D47" s="148">
        <v>300000</v>
      </c>
      <c r="E47" s="148">
        <v>316800</v>
      </c>
      <c r="F47" s="392"/>
      <c r="G47" s="286"/>
      <c r="K47" s="117"/>
    </row>
    <row r="48" spans="1:11" s="149" customFormat="1" ht="65.25" customHeight="1">
      <c r="A48" s="145">
        <v>43</v>
      </c>
      <c r="B48" s="146" t="s">
        <v>155</v>
      </c>
      <c r="C48" s="147" t="s">
        <v>156</v>
      </c>
      <c r="D48" s="148">
        <v>205507</v>
      </c>
      <c r="E48" s="148">
        <v>205507</v>
      </c>
      <c r="F48" s="395" t="s">
        <v>157</v>
      </c>
      <c r="G48" s="396"/>
      <c r="K48" s="117"/>
    </row>
    <row r="49" spans="1:11" s="149" customFormat="1" ht="42" customHeight="1">
      <c r="A49" s="145">
        <v>44</v>
      </c>
      <c r="B49" s="146" t="s">
        <v>155</v>
      </c>
      <c r="C49" s="147" t="s">
        <v>158</v>
      </c>
      <c r="D49" s="148">
        <v>100000</v>
      </c>
      <c r="E49" s="148">
        <v>80000</v>
      </c>
      <c r="F49" s="397" t="s">
        <v>303</v>
      </c>
      <c r="G49" s="398"/>
      <c r="K49" s="117"/>
    </row>
    <row r="50" spans="1:11" s="149" customFormat="1" ht="73.5" customHeight="1">
      <c r="A50" s="145">
        <v>45</v>
      </c>
      <c r="B50" s="146" t="s">
        <v>155</v>
      </c>
      <c r="C50" s="147" t="s">
        <v>159</v>
      </c>
      <c r="D50" s="148">
        <v>100000</v>
      </c>
      <c r="E50" s="148">
        <v>100000</v>
      </c>
      <c r="F50" s="397" t="s">
        <v>160</v>
      </c>
      <c r="G50" s="398"/>
      <c r="K50" s="117"/>
    </row>
    <row r="51" spans="1:11" s="149" customFormat="1" ht="45.75" customHeight="1">
      <c r="A51" s="145">
        <v>46</v>
      </c>
      <c r="B51" s="146" t="s">
        <v>155</v>
      </c>
      <c r="C51" s="147" t="s">
        <v>161</v>
      </c>
      <c r="D51" s="148">
        <v>100000</v>
      </c>
      <c r="E51" s="148">
        <v>100000</v>
      </c>
      <c r="F51" s="399" t="s">
        <v>235</v>
      </c>
      <c r="G51" s="400"/>
      <c r="K51" s="117"/>
    </row>
    <row r="52" spans="1:11" s="149" customFormat="1" ht="45.75" customHeight="1">
      <c r="A52" s="145">
        <v>47</v>
      </c>
      <c r="B52" s="146" t="s">
        <v>155</v>
      </c>
      <c r="C52" s="147" t="s">
        <v>304</v>
      </c>
      <c r="D52" s="148">
        <v>290000</v>
      </c>
      <c r="E52" s="148">
        <v>267500</v>
      </c>
      <c r="F52" s="391" t="s">
        <v>305</v>
      </c>
      <c r="G52" s="387"/>
      <c r="K52" s="117"/>
    </row>
    <row r="53" spans="1:11" s="149" customFormat="1" ht="36" customHeight="1">
      <c r="A53" s="145">
        <v>48</v>
      </c>
      <c r="B53" s="146" t="s">
        <v>163</v>
      </c>
      <c r="C53" s="147" t="s">
        <v>82</v>
      </c>
      <c r="D53" s="148">
        <v>55000</v>
      </c>
      <c r="E53" s="148">
        <v>55000</v>
      </c>
      <c r="F53" s="386" t="s">
        <v>83</v>
      </c>
      <c r="G53" s="387"/>
      <c r="K53" s="117"/>
    </row>
    <row r="54" spans="1:11" s="149" customFormat="1" ht="43.5" customHeight="1">
      <c r="A54" s="145">
        <v>49</v>
      </c>
      <c r="B54" s="146" t="s">
        <v>163</v>
      </c>
      <c r="C54" s="147" t="s">
        <v>162</v>
      </c>
      <c r="D54" s="148">
        <v>825000</v>
      </c>
      <c r="E54" s="148">
        <v>825000</v>
      </c>
      <c r="F54" s="386" t="s">
        <v>306</v>
      </c>
      <c r="G54" s="387"/>
      <c r="K54" s="117"/>
    </row>
    <row r="55" spans="1:11" s="149" customFormat="1" ht="54" customHeight="1">
      <c r="A55" s="145">
        <v>50</v>
      </c>
      <c r="B55" s="146" t="s">
        <v>163</v>
      </c>
      <c r="C55" s="153" t="s">
        <v>84</v>
      </c>
      <c r="D55" s="247">
        <v>100000</v>
      </c>
      <c r="E55" s="247">
        <v>0</v>
      </c>
      <c r="F55" s="386" t="s">
        <v>307</v>
      </c>
      <c r="G55" s="387"/>
      <c r="K55" s="117"/>
    </row>
    <row r="56" spans="1:11" s="149" customFormat="1" ht="39.75" customHeight="1">
      <c r="A56" s="145">
        <v>51</v>
      </c>
      <c r="B56" s="146" t="s">
        <v>163</v>
      </c>
      <c r="C56" s="147" t="s">
        <v>164</v>
      </c>
      <c r="D56" s="148">
        <v>950000</v>
      </c>
      <c r="E56" s="148">
        <v>1150000</v>
      </c>
      <c r="F56" s="386" t="s">
        <v>308</v>
      </c>
      <c r="G56" s="387"/>
      <c r="K56" s="117"/>
    </row>
    <row r="57" spans="1:11" s="149" customFormat="1" ht="48" customHeight="1">
      <c r="A57" s="145">
        <v>52</v>
      </c>
      <c r="B57" s="146" t="s">
        <v>163</v>
      </c>
      <c r="C57" s="147" t="s">
        <v>165</v>
      </c>
      <c r="D57" s="148">
        <v>25000</v>
      </c>
      <c r="E57" s="148">
        <v>25000</v>
      </c>
      <c r="F57" s="386" t="s">
        <v>309</v>
      </c>
      <c r="G57" s="387"/>
      <c r="K57" s="117"/>
    </row>
    <row r="58" spans="1:11" s="149" customFormat="1" ht="53.25" customHeight="1">
      <c r="A58" s="145">
        <v>53</v>
      </c>
      <c r="B58" s="146" t="s">
        <v>163</v>
      </c>
      <c r="C58" s="147" t="s">
        <v>166</v>
      </c>
      <c r="D58" s="148">
        <v>85000</v>
      </c>
      <c r="E58" s="148">
        <v>45000</v>
      </c>
      <c r="F58" s="386" t="s">
        <v>310</v>
      </c>
      <c r="G58" s="387"/>
      <c r="K58" s="117"/>
    </row>
    <row r="59" spans="1:11" s="149" customFormat="1" ht="36.75" customHeight="1">
      <c r="A59" s="145">
        <v>54</v>
      </c>
      <c r="B59" s="146" t="s">
        <v>163</v>
      </c>
      <c r="C59" s="147" t="s">
        <v>168</v>
      </c>
      <c r="D59" s="155">
        <v>100000</v>
      </c>
      <c r="E59" s="155">
        <v>140000</v>
      </c>
      <c r="F59" s="401" t="s">
        <v>311</v>
      </c>
      <c r="G59" s="402"/>
      <c r="K59" s="117"/>
    </row>
    <row r="60" spans="1:11" s="149" customFormat="1" ht="36.75" customHeight="1">
      <c r="A60" s="145">
        <v>55</v>
      </c>
      <c r="B60" s="146" t="s">
        <v>163</v>
      </c>
      <c r="C60" s="147" t="s">
        <v>167</v>
      </c>
      <c r="D60" s="148">
        <v>1020000</v>
      </c>
      <c r="E60" s="148">
        <v>1020000</v>
      </c>
      <c r="F60" s="403"/>
      <c r="G60" s="404"/>
      <c r="K60" s="117"/>
    </row>
    <row r="61" spans="1:11" s="149" customFormat="1" ht="36.75" customHeight="1">
      <c r="A61" s="145">
        <v>56</v>
      </c>
      <c r="B61" s="146" t="s">
        <v>163</v>
      </c>
      <c r="C61" s="147" t="s">
        <v>312</v>
      </c>
      <c r="D61" s="148">
        <v>100000</v>
      </c>
      <c r="E61" s="148">
        <v>100000</v>
      </c>
      <c r="F61" s="386" t="s">
        <v>313</v>
      </c>
      <c r="G61" s="387"/>
      <c r="K61" s="117"/>
    </row>
    <row r="62" spans="1:11" s="149" customFormat="1" ht="36.75" customHeight="1">
      <c r="A62" s="145">
        <v>57</v>
      </c>
      <c r="B62" s="146" t="s">
        <v>163</v>
      </c>
      <c r="C62" s="156" t="s">
        <v>85</v>
      </c>
      <c r="D62" s="150">
        <v>135000</v>
      </c>
      <c r="E62" s="157">
        <v>145000</v>
      </c>
      <c r="F62" s="401" t="s">
        <v>314</v>
      </c>
      <c r="G62" s="402"/>
      <c r="K62" s="117"/>
    </row>
    <row r="63" spans="1:11" s="149" customFormat="1" ht="36.75" customHeight="1">
      <c r="A63" s="145">
        <v>58</v>
      </c>
      <c r="B63" s="146" t="s">
        <v>163</v>
      </c>
      <c r="C63" s="156" t="s">
        <v>86</v>
      </c>
      <c r="D63" s="150">
        <v>1500000</v>
      </c>
      <c r="E63" s="158">
        <v>1600000</v>
      </c>
      <c r="F63" s="401" t="s">
        <v>315</v>
      </c>
      <c r="G63" s="402"/>
      <c r="K63" s="117"/>
    </row>
    <row r="64" spans="1:11" s="149" customFormat="1" ht="130.5" customHeight="1">
      <c r="A64" s="145">
        <v>59</v>
      </c>
      <c r="B64" s="146" t="s">
        <v>163</v>
      </c>
      <c r="C64" s="405" t="s">
        <v>169</v>
      </c>
      <c r="D64" s="150">
        <v>200000</v>
      </c>
      <c r="E64" s="150">
        <v>700000</v>
      </c>
      <c r="F64" s="401" t="s">
        <v>316</v>
      </c>
      <c r="G64" s="402"/>
      <c r="K64" s="117"/>
    </row>
    <row r="65" spans="1:11" s="159" customFormat="1" ht="35.25" customHeight="1">
      <c r="A65" s="145">
        <v>60</v>
      </c>
      <c r="B65" s="146" t="s">
        <v>170</v>
      </c>
      <c r="C65" s="147" t="s">
        <v>171</v>
      </c>
      <c r="D65" s="148">
        <v>39000</v>
      </c>
      <c r="E65" s="148">
        <v>39000</v>
      </c>
      <c r="F65" s="392"/>
      <c r="G65" s="286"/>
      <c r="K65" s="119"/>
    </row>
    <row r="66" spans="1:11" s="159" customFormat="1" ht="48.75" customHeight="1">
      <c r="A66" s="145">
        <v>61</v>
      </c>
      <c r="B66" s="146" t="s">
        <v>170</v>
      </c>
      <c r="C66" s="147" t="s">
        <v>172</v>
      </c>
      <c r="D66" s="148">
        <v>65000</v>
      </c>
      <c r="E66" s="148">
        <v>65000</v>
      </c>
      <c r="F66" s="392"/>
      <c r="G66" s="286"/>
      <c r="K66" s="119"/>
    </row>
    <row r="67" spans="1:11" s="149" customFormat="1" ht="70.5" customHeight="1">
      <c r="A67" s="145">
        <v>62</v>
      </c>
      <c r="B67" s="246" t="s">
        <v>173</v>
      </c>
      <c r="C67" s="153" t="s">
        <v>174</v>
      </c>
      <c r="D67" s="148">
        <v>237000</v>
      </c>
      <c r="E67" s="148">
        <v>400000</v>
      </c>
      <c r="F67" s="406" t="s">
        <v>317</v>
      </c>
      <c r="G67" s="407"/>
      <c r="K67" s="117"/>
    </row>
    <row r="68" spans="1:11" s="149" customFormat="1" ht="42" customHeight="1">
      <c r="A68" s="145">
        <v>63</v>
      </c>
      <c r="B68" s="146" t="s">
        <v>175</v>
      </c>
      <c r="C68" s="147" t="s">
        <v>176</v>
      </c>
      <c r="D68" s="150">
        <v>55000</v>
      </c>
      <c r="E68" s="158">
        <v>100000</v>
      </c>
      <c r="F68" s="408" t="s">
        <v>318</v>
      </c>
      <c r="G68" s="409"/>
      <c r="K68" s="117"/>
    </row>
    <row r="69" spans="1:11" s="149" customFormat="1" ht="66.75" customHeight="1">
      <c r="A69" s="145">
        <v>64</v>
      </c>
      <c r="B69" s="146" t="s">
        <v>177</v>
      </c>
      <c r="C69" s="147" t="s">
        <v>178</v>
      </c>
      <c r="D69" s="148">
        <v>660000</v>
      </c>
      <c r="E69" s="154">
        <v>721445</v>
      </c>
      <c r="F69" s="408" t="s">
        <v>319</v>
      </c>
      <c r="G69" s="409"/>
      <c r="K69" s="117"/>
    </row>
    <row r="70" spans="1:11" s="149" customFormat="1" ht="54.75" customHeight="1">
      <c r="A70" s="145">
        <v>65</v>
      </c>
      <c r="B70" s="146" t="s">
        <v>179</v>
      </c>
      <c r="C70" s="147" t="s">
        <v>182</v>
      </c>
      <c r="D70" s="150">
        <v>60000</v>
      </c>
      <c r="E70" s="150">
        <v>80000</v>
      </c>
      <c r="F70" s="410" t="s">
        <v>320</v>
      </c>
      <c r="G70" s="394"/>
      <c r="K70" s="117"/>
    </row>
    <row r="71" spans="1:11" s="149" customFormat="1" ht="41.25" customHeight="1">
      <c r="A71" s="145">
        <v>66</v>
      </c>
      <c r="B71" s="146" t="s">
        <v>179</v>
      </c>
      <c r="C71" s="147" t="s">
        <v>321</v>
      </c>
      <c r="D71" s="150">
        <v>50000</v>
      </c>
      <c r="E71" s="150">
        <v>50500</v>
      </c>
      <c r="F71" s="386" t="s">
        <v>322</v>
      </c>
      <c r="G71" s="387"/>
      <c r="K71" s="117"/>
    </row>
    <row r="72" spans="1:11" s="149" customFormat="1" ht="36" customHeight="1">
      <c r="A72" s="145">
        <v>67</v>
      </c>
      <c r="B72" s="146" t="s">
        <v>179</v>
      </c>
      <c r="C72" s="147" t="s">
        <v>181</v>
      </c>
      <c r="D72" s="150">
        <v>148000</v>
      </c>
      <c r="E72" s="158">
        <v>148000</v>
      </c>
      <c r="F72" s="386" t="s">
        <v>323</v>
      </c>
      <c r="G72" s="387"/>
      <c r="K72" s="117"/>
    </row>
    <row r="73" spans="1:11" s="149" customFormat="1" ht="33" customHeight="1">
      <c r="A73" s="145">
        <v>68</v>
      </c>
      <c r="B73" s="146" t="s">
        <v>179</v>
      </c>
      <c r="C73" s="147" t="s">
        <v>180</v>
      </c>
      <c r="D73" s="150">
        <v>98000</v>
      </c>
      <c r="E73" s="150">
        <v>100000</v>
      </c>
      <c r="F73" s="411" t="s">
        <v>324</v>
      </c>
      <c r="G73" s="412"/>
      <c r="K73" s="117"/>
    </row>
    <row r="74" spans="1:11" s="149" customFormat="1" ht="41.25" customHeight="1">
      <c r="A74" s="145">
        <v>69</v>
      </c>
      <c r="B74" s="146" t="s">
        <v>179</v>
      </c>
      <c r="C74" s="147" t="s">
        <v>325</v>
      </c>
      <c r="D74" s="150"/>
      <c r="E74" s="158">
        <v>20000</v>
      </c>
      <c r="F74" s="386" t="s">
        <v>326</v>
      </c>
      <c r="G74" s="387"/>
      <c r="K74" s="117"/>
    </row>
    <row r="75" spans="1:11" s="149" customFormat="1" ht="55.5" customHeight="1">
      <c r="A75" s="145">
        <v>70</v>
      </c>
      <c r="B75" s="146" t="s">
        <v>183</v>
      </c>
      <c r="C75" s="147" t="s">
        <v>87</v>
      </c>
      <c r="D75" s="150">
        <v>95000</v>
      </c>
      <c r="E75" s="150">
        <v>95000</v>
      </c>
      <c r="F75" s="413" t="s">
        <v>184</v>
      </c>
      <c r="G75" s="377"/>
      <c r="K75" s="117"/>
    </row>
    <row r="76" spans="1:11" s="149" customFormat="1" ht="72.75" customHeight="1">
      <c r="A76" s="145">
        <v>71</v>
      </c>
      <c r="B76" s="146" t="s">
        <v>183</v>
      </c>
      <c r="C76" s="160" t="s">
        <v>88</v>
      </c>
      <c r="D76" s="150">
        <v>100000</v>
      </c>
      <c r="E76" s="150">
        <v>100000</v>
      </c>
      <c r="F76" s="399" t="s">
        <v>89</v>
      </c>
      <c r="G76" s="400"/>
      <c r="K76" s="117"/>
    </row>
    <row r="77" spans="1:11" s="149" customFormat="1" ht="36.75" customHeight="1">
      <c r="A77" s="145">
        <v>72</v>
      </c>
      <c r="B77" s="146" t="s">
        <v>183</v>
      </c>
      <c r="C77" s="120" t="s">
        <v>185</v>
      </c>
      <c r="D77" s="161">
        <v>250000</v>
      </c>
      <c r="E77" s="161">
        <v>250000</v>
      </c>
      <c r="F77" s="414"/>
      <c r="G77" s="415"/>
      <c r="K77" s="117"/>
    </row>
    <row r="78" spans="1:11" s="162" customFormat="1" ht="40.5" customHeight="1" thickBot="1">
      <c r="A78" s="416" t="s">
        <v>186</v>
      </c>
      <c r="B78" s="417"/>
      <c r="C78" s="417"/>
      <c r="D78" s="418">
        <f>SUM(D6:D77)</f>
        <v>17409547</v>
      </c>
      <c r="E78" s="418">
        <f>SUM(E6:E77)</f>
        <v>18539469</v>
      </c>
      <c r="F78" s="419"/>
      <c r="G78" s="420"/>
      <c r="K78" s="121"/>
    </row>
    <row r="79" spans="1:11" ht="19.5">
      <c r="D79" s="165"/>
      <c r="E79" s="165"/>
    </row>
  </sheetData>
  <mergeCells count="86">
    <mergeCell ref="F76:G76"/>
    <mergeCell ref="F77:G77"/>
    <mergeCell ref="A78:C78"/>
    <mergeCell ref="F78:G78"/>
    <mergeCell ref="F70:G70"/>
    <mergeCell ref="F71:G71"/>
    <mergeCell ref="F72:G72"/>
    <mergeCell ref="F73:G73"/>
    <mergeCell ref="F74:G74"/>
    <mergeCell ref="F75:G75"/>
    <mergeCell ref="F64:G64"/>
    <mergeCell ref="F65:G65"/>
    <mergeCell ref="F66:G66"/>
    <mergeCell ref="F67:G67"/>
    <mergeCell ref="F68:G68"/>
    <mergeCell ref="F69:G69"/>
    <mergeCell ref="F58:G58"/>
    <mergeCell ref="F59:G59"/>
    <mergeCell ref="F60:G60"/>
    <mergeCell ref="F61:G61"/>
    <mergeCell ref="F62:G62"/>
    <mergeCell ref="F63:G63"/>
    <mergeCell ref="F52:G52"/>
    <mergeCell ref="F53:G53"/>
    <mergeCell ref="F54:G54"/>
    <mergeCell ref="F55:G55"/>
    <mergeCell ref="F56:G56"/>
    <mergeCell ref="F57:G57"/>
    <mergeCell ref="F46:G46"/>
    <mergeCell ref="F47:G47"/>
    <mergeCell ref="F48:G48"/>
    <mergeCell ref="F49:G49"/>
    <mergeCell ref="F50:G50"/>
    <mergeCell ref="F51:G51"/>
    <mergeCell ref="F40:G40"/>
    <mergeCell ref="F41:G41"/>
    <mergeCell ref="F42:G42"/>
    <mergeCell ref="F43:G43"/>
    <mergeCell ref="F44:G44"/>
    <mergeCell ref="F45:G45"/>
    <mergeCell ref="F34:G34"/>
    <mergeCell ref="F35:G35"/>
    <mergeCell ref="F36:G36"/>
    <mergeCell ref="F37:G37"/>
    <mergeCell ref="F38:G38"/>
    <mergeCell ref="F39:G39"/>
    <mergeCell ref="F28:G28"/>
    <mergeCell ref="F29:G29"/>
    <mergeCell ref="F30:G30"/>
    <mergeCell ref="F31:G31"/>
    <mergeCell ref="F32:G32"/>
    <mergeCell ref="F33:G33"/>
    <mergeCell ref="F22:G22"/>
    <mergeCell ref="F23:G23"/>
    <mergeCell ref="F24:G24"/>
    <mergeCell ref="F25:G25"/>
    <mergeCell ref="F26:G26"/>
    <mergeCell ref="F27:G27"/>
    <mergeCell ref="F18:G18"/>
    <mergeCell ref="F19:G19"/>
    <mergeCell ref="D20:D21"/>
    <mergeCell ref="E20:E21"/>
    <mergeCell ref="F20:G20"/>
    <mergeCell ref="F21:G21"/>
    <mergeCell ref="F12:G12"/>
    <mergeCell ref="F13:G13"/>
    <mergeCell ref="F14:G14"/>
    <mergeCell ref="F15:G15"/>
    <mergeCell ref="F16:G16"/>
    <mergeCell ref="F17:G17"/>
    <mergeCell ref="F6:G6"/>
    <mergeCell ref="F7:G7"/>
    <mergeCell ref="F8:G8"/>
    <mergeCell ref="F9:G9"/>
    <mergeCell ref="F10:G10"/>
    <mergeCell ref="F11:G11"/>
    <mergeCell ref="A1:G1"/>
    <mergeCell ref="A2:G2"/>
    <mergeCell ref="A3:C3"/>
    <mergeCell ref="F3:G3"/>
    <mergeCell ref="A4:A5"/>
    <mergeCell ref="B4:B5"/>
    <mergeCell ref="C4:C5"/>
    <mergeCell ref="D4:D5"/>
    <mergeCell ref="E4:E5"/>
    <mergeCell ref="F4:G5"/>
  </mergeCells>
  <phoneticPr fontId="74" type="noConversion"/>
  <printOptions horizontalCentered="1"/>
  <pageMargins left="0.59055118110236227" right="0.15748031496062992" top="0.36" bottom="0.54" header="0.19685039370078741" footer="0.18"/>
  <pageSetup paperSize="9" scale="60" fitToHeight="0" pageOrder="overThenDown" orientation="portrait" r:id="rId1"/>
  <headerFooter alignWithMargins="0">
    <oddFooter xml:space="preserve">&amp;R&amp;9
</oddFooter>
  </headerFooter>
  <rowBreaks count="2" manualBreakCount="2">
    <brk id="33" max="6" man="1"/>
    <brk id="60"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J17"/>
  <sheetViews>
    <sheetView zoomScaleNormal="100" zoomScalePageLayoutView="60" workbookViewId="0">
      <selection activeCell="D22" sqref="D22"/>
    </sheetView>
  </sheetViews>
  <sheetFormatPr defaultColWidth="8.875" defaultRowHeight="19.5"/>
  <cols>
    <col min="1" max="1" width="4.875" style="98" customWidth="1"/>
    <col min="2" max="2" width="15.5" style="98" customWidth="1"/>
    <col min="3" max="3" width="29.875" style="99" customWidth="1"/>
    <col min="4" max="4" width="64.5" style="98" customWidth="1"/>
    <col min="5" max="5" width="16.5" style="100" customWidth="1"/>
    <col min="6" max="6" width="16.5" style="101" customWidth="1"/>
    <col min="7" max="1024" width="8.875" style="102"/>
  </cols>
  <sheetData>
    <row r="1" spans="1:1024" ht="21.6" customHeight="1">
      <c r="A1" s="308" t="s">
        <v>90</v>
      </c>
      <c r="B1" s="308"/>
    </row>
    <row r="2" spans="1:1024" ht="27.75" customHeight="1">
      <c r="A2" s="309" t="s">
        <v>1</v>
      </c>
      <c r="B2" s="309"/>
      <c r="C2" s="309"/>
      <c r="D2" s="309"/>
      <c r="E2" s="309"/>
      <c r="F2" s="309"/>
    </row>
    <row r="3" spans="1:1024" ht="25.5" customHeight="1">
      <c r="A3" s="166"/>
      <c r="B3" s="166"/>
      <c r="C3" s="166">
        <v>115</v>
      </c>
      <c r="D3" s="166" t="s">
        <v>236</v>
      </c>
      <c r="E3" s="166"/>
      <c r="F3" s="166"/>
    </row>
    <row r="4" spans="1:1024" ht="20.25" customHeight="1" thickBot="1">
      <c r="A4" s="310"/>
      <c r="B4" s="310"/>
      <c r="C4" s="310"/>
      <c r="D4" s="103"/>
      <c r="E4" s="311" t="s">
        <v>91</v>
      </c>
      <c r="F4" s="311"/>
    </row>
    <row r="5" spans="1:1024" ht="20.25" customHeight="1">
      <c r="A5" s="303" t="s">
        <v>75</v>
      </c>
      <c r="B5" s="305" t="s">
        <v>76</v>
      </c>
      <c r="C5" s="305" t="s">
        <v>92</v>
      </c>
      <c r="D5" s="305" t="s">
        <v>93</v>
      </c>
      <c r="E5" s="305" t="s">
        <v>94</v>
      </c>
      <c r="F5" s="312" t="s">
        <v>95</v>
      </c>
      <c r="G5" s="104"/>
    </row>
    <row r="6" spans="1:1024" ht="23.25" customHeight="1">
      <c r="A6" s="304"/>
      <c r="B6" s="306"/>
      <c r="C6" s="307"/>
      <c r="D6" s="307"/>
      <c r="E6" s="307"/>
      <c r="F6" s="313"/>
    </row>
    <row r="7" spans="1:1024" ht="66" customHeight="1">
      <c r="A7" s="122">
        <v>1</v>
      </c>
      <c r="B7" s="421" t="s">
        <v>125</v>
      </c>
      <c r="C7" s="422" t="s">
        <v>327</v>
      </c>
      <c r="D7" s="423" t="s">
        <v>328</v>
      </c>
      <c r="E7" s="123">
        <v>200</v>
      </c>
      <c r="F7" s="427">
        <v>17216</v>
      </c>
    </row>
    <row r="8" spans="1:1024" ht="66">
      <c r="A8" s="122">
        <v>2</v>
      </c>
      <c r="B8" s="421" t="s">
        <v>125</v>
      </c>
      <c r="C8" s="425" t="s">
        <v>329</v>
      </c>
      <c r="D8" s="426" t="s">
        <v>343</v>
      </c>
      <c r="E8" s="123">
        <v>1900</v>
      </c>
      <c r="F8" s="428"/>
    </row>
    <row r="9" spans="1:1024" s="245" customFormat="1" ht="42">
      <c r="A9" s="122">
        <v>3</v>
      </c>
      <c r="B9" s="248" t="s">
        <v>330</v>
      </c>
      <c r="C9" s="425" t="s">
        <v>331</v>
      </c>
      <c r="D9" s="426" t="s">
        <v>344</v>
      </c>
      <c r="E9" s="424">
        <v>3000</v>
      </c>
      <c r="F9" s="428"/>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2"/>
      <c r="AO9" s="102"/>
      <c r="AP9" s="102"/>
      <c r="AQ9" s="102"/>
      <c r="AR9" s="102"/>
      <c r="AS9" s="102"/>
      <c r="AT9" s="102"/>
      <c r="AU9" s="102"/>
      <c r="AV9" s="102"/>
      <c r="AW9" s="102"/>
      <c r="AX9" s="102"/>
      <c r="AY9" s="102"/>
      <c r="AZ9" s="102"/>
      <c r="BA9" s="102"/>
      <c r="BB9" s="102"/>
      <c r="BC9" s="102"/>
      <c r="BD9" s="102"/>
      <c r="BE9" s="102"/>
      <c r="BF9" s="102"/>
      <c r="BG9" s="102"/>
      <c r="BH9" s="102"/>
      <c r="BI9" s="102"/>
      <c r="BJ9" s="102"/>
      <c r="BK9" s="102"/>
      <c r="BL9" s="102"/>
      <c r="BM9" s="102"/>
      <c r="BN9" s="102"/>
      <c r="BO9" s="102"/>
      <c r="BP9" s="102"/>
      <c r="BQ9" s="102"/>
      <c r="BR9" s="102"/>
      <c r="BS9" s="102"/>
      <c r="BT9" s="102"/>
      <c r="BU9" s="102"/>
      <c r="BV9" s="102"/>
      <c r="BW9" s="102"/>
      <c r="BX9" s="102"/>
      <c r="BY9" s="102"/>
      <c r="BZ9" s="102"/>
      <c r="CA9" s="102"/>
      <c r="CB9" s="102"/>
      <c r="CC9" s="102"/>
      <c r="CD9" s="102"/>
      <c r="CE9" s="102"/>
      <c r="CF9" s="102"/>
      <c r="CG9" s="102"/>
      <c r="CH9" s="102"/>
      <c r="CI9" s="102"/>
      <c r="CJ9" s="102"/>
      <c r="CK9" s="102"/>
      <c r="CL9" s="102"/>
      <c r="CM9" s="102"/>
      <c r="CN9" s="102"/>
      <c r="CO9" s="102"/>
      <c r="CP9" s="102"/>
      <c r="CQ9" s="102"/>
      <c r="CR9" s="102"/>
      <c r="CS9" s="102"/>
      <c r="CT9" s="102"/>
      <c r="CU9" s="102"/>
      <c r="CV9" s="102"/>
      <c r="CW9" s="102"/>
      <c r="CX9" s="102"/>
      <c r="CY9" s="102"/>
      <c r="CZ9" s="102"/>
      <c r="DA9" s="102"/>
      <c r="DB9" s="102"/>
      <c r="DC9" s="102"/>
      <c r="DD9" s="102"/>
      <c r="DE9" s="102"/>
      <c r="DF9" s="102"/>
      <c r="DG9" s="102"/>
      <c r="DH9" s="102"/>
      <c r="DI9" s="102"/>
      <c r="DJ9" s="102"/>
      <c r="DK9" s="102"/>
      <c r="DL9" s="102"/>
      <c r="DM9" s="102"/>
      <c r="DN9" s="102"/>
      <c r="DO9" s="102"/>
      <c r="DP9" s="102"/>
      <c r="DQ9" s="102"/>
      <c r="DR9" s="102"/>
      <c r="DS9" s="102"/>
      <c r="DT9" s="102"/>
      <c r="DU9" s="102"/>
      <c r="DV9" s="102"/>
      <c r="DW9" s="102"/>
      <c r="DX9" s="102"/>
      <c r="DY9" s="102"/>
      <c r="DZ9" s="102"/>
      <c r="EA9" s="102"/>
      <c r="EB9" s="102"/>
      <c r="EC9" s="102"/>
      <c r="ED9" s="102"/>
      <c r="EE9" s="102"/>
      <c r="EF9" s="102"/>
      <c r="EG9" s="102"/>
      <c r="EH9" s="102"/>
      <c r="EI9" s="102"/>
      <c r="EJ9" s="102"/>
      <c r="EK9" s="102"/>
      <c r="EL9" s="102"/>
      <c r="EM9" s="102"/>
      <c r="EN9" s="102"/>
      <c r="EO9" s="102"/>
      <c r="EP9" s="102"/>
      <c r="EQ9" s="102"/>
      <c r="ER9" s="102"/>
      <c r="ES9" s="102"/>
      <c r="ET9" s="102"/>
      <c r="EU9" s="102"/>
      <c r="EV9" s="102"/>
      <c r="EW9" s="102"/>
      <c r="EX9" s="102"/>
      <c r="EY9" s="102"/>
      <c r="EZ9" s="102"/>
      <c r="FA9" s="102"/>
      <c r="FB9" s="102"/>
      <c r="FC9" s="102"/>
      <c r="FD9" s="102"/>
      <c r="FE9" s="102"/>
      <c r="FF9" s="102"/>
      <c r="FG9" s="102"/>
      <c r="FH9" s="102"/>
      <c r="FI9" s="102"/>
      <c r="FJ9" s="102"/>
      <c r="FK9" s="102"/>
      <c r="FL9" s="102"/>
      <c r="FM9" s="102"/>
      <c r="FN9" s="102"/>
      <c r="FO9" s="102"/>
      <c r="FP9" s="102"/>
      <c r="FQ9" s="102"/>
      <c r="FR9" s="102"/>
      <c r="FS9" s="102"/>
      <c r="FT9" s="102"/>
      <c r="FU9" s="102"/>
      <c r="FV9" s="102"/>
      <c r="FW9" s="102"/>
      <c r="FX9" s="102"/>
      <c r="FY9" s="102"/>
      <c r="FZ9" s="102"/>
      <c r="GA9" s="102"/>
      <c r="GB9" s="102"/>
      <c r="GC9" s="102"/>
      <c r="GD9" s="102"/>
      <c r="GE9" s="102"/>
      <c r="GF9" s="102"/>
      <c r="GG9" s="102"/>
      <c r="GH9" s="102"/>
      <c r="GI9" s="102"/>
      <c r="GJ9" s="102"/>
      <c r="GK9" s="102"/>
      <c r="GL9" s="102"/>
      <c r="GM9" s="102"/>
      <c r="GN9" s="102"/>
      <c r="GO9" s="102"/>
      <c r="GP9" s="102"/>
      <c r="GQ9" s="102"/>
      <c r="GR9" s="102"/>
      <c r="GS9" s="102"/>
      <c r="GT9" s="102"/>
      <c r="GU9" s="102"/>
      <c r="GV9" s="102"/>
      <c r="GW9" s="102"/>
      <c r="GX9" s="102"/>
      <c r="GY9" s="102"/>
      <c r="GZ9" s="102"/>
      <c r="HA9" s="102"/>
      <c r="HB9" s="102"/>
      <c r="HC9" s="102"/>
      <c r="HD9" s="102"/>
      <c r="HE9" s="102"/>
      <c r="HF9" s="102"/>
      <c r="HG9" s="102"/>
      <c r="HH9" s="102"/>
      <c r="HI9" s="102"/>
      <c r="HJ9" s="102"/>
      <c r="HK9" s="102"/>
      <c r="HL9" s="102"/>
      <c r="HM9" s="102"/>
      <c r="HN9" s="102"/>
      <c r="HO9" s="102"/>
      <c r="HP9" s="102"/>
      <c r="HQ9" s="102"/>
      <c r="HR9" s="102"/>
      <c r="HS9" s="102"/>
      <c r="HT9" s="102"/>
      <c r="HU9" s="102"/>
      <c r="HV9" s="102"/>
      <c r="HW9" s="102"/>
      <c r="HX9" s="102"/>
      <c r="HY9" s="102"/>
      <c r="HZ9" s="102"/>
      <c r="IA9" s="102"/>
      <c r="IB9" s="102"/>
      <c r="IC9" s="102"/>
      <c r="ID9" s="102"/>
      <c r="IE9" s="102"/>
      <c r="IF9" s="102"/>
      <c r="IG9" s="102"/>
      <c r="IH9" s="102"/>
      <c r="II9" s="102"/>
      <c r="IJ9" s="102"/>
      <c r="IK9" s="102"/>
      <c r="IL9" s="102"/>
      <c r="IM9" s="102"/>
      <c r="IN9" s="102"/>
      <c r="IO9" s="102"/>
      <c r="IP9" s="102"/>
      <c r="IQ9" s="102"/>
      <c r="IR9" s="102"/>
      <c r="IS9" s="102"/>
      <c r="IT9" s="102"/>
      <c r="IU9" s="102"/>
      <c r="IV9" s="102"/>
      <c r="IW9" s="102"/>
      <c r="IX9" s="102"/>
      <c r="IY9" s="102"/>
      <c r="IZ9" s="102"/>
      <c r="JA9" s="102"/>
      <c r="JB9" s="102"/>
      <c r="JC9" s="102"/>
      <c r="JD9" s="102"/>
      <c r="JE9" s="102"/>
      <c r="JF9" s="102"/>
      <c r="JG9" s="102"/>
      <c r="JH9" s="102"/>
      <c r="JI9" s="102"/>
      <c r="JJ9" s="102"/>
      <c r="JK9" s="102"/>
      <c r="JL9" s="102"/>
      <c r="JM9" s="102"/>
      <c r="JN9" s="102"/>
      <c r="JO9" s="102"/>
      <c r="JP9" s="102"/>
      <c r="JQ9" s="102"/>
      <c r="JR9" s="102"/>
      <c r="JS9" s="102"/>
      <c r="JT9" s="102"/>
      <c r="JU9" s="102"/>
      <c r="JV9" s="102"/>
      <c r="JW9" s="102"/>
      <c r="JX9" s="102"/>
      <c r="JY9" s="102"/>
      <c r="JZ9" s="102"/>
      <c r="KA9" s="102"/>
      <c r="KB9" s="102"/>
      <c r="KC9" s="102"/>
      <c r="KD9" s="102"/>
      <c r="KE9" s="102"/>
      <c r="KF9" s="102"/>
      <c r="KG9" s="102"/>
      <c r="KH9" s="102"/>
      <c r="KI9" s="102"/>
      <c r="KJ9" s="102"/>
      <c r="KK9" s="102"/>
      <c r="KL9" s="102"/>
      <c r="KM9" s="102"/>
      <c r="KN9" s="102"/>
      <c r="KO9" s="102"/>
      <c r="KP9" s="102"/>
      <c r="KQ9" s="102"/>
      <c r="KR9" s="102"/>
      <c r="KS9" s="102"/>
      <c r="KT9" s="102"/>
      <c r="KU9" s="102"/>
      <c r="KV9" s="102"/>
      <c r="KW9" s="102"/>
      <c r="KX9" s="102"/>
      <c r="KY9" s="102"/>
      <c r="KZ9" s="102"/>
      <c r="LA9" s="102"/>
      <c r="LB9" s="102"/>
      <c r="LC9" s="102"/>
      <c r="LD9" s="102"/>
      <c r="LE9" s="102"/>
      <c r="LF9" s="102"/>
      <c r="LG9" s="102"/>
      <c r="LH9" s="102"/>
      <c r="LI9" s="102"/>
      <c r="LJ9" s="102"/>
      <c r="LK9" s="102"/>
      <c r="LL9" s="102"/>
      <c r="LM9" s="102"/>
      <c r="LN9" s="102"/>
      <c r="LO9" s="102"/>
      <c r="LP9" s="102"/>
      <c r="LQ9" s="102"/>
      <c r="LR9" s="102"/>
      <c r="LS9" s="102"/>
      <c r="LT9" s="102"/>
      <c r="LU9" s="102"/>
      <c r="LV9" s="102"/>
      <c r="LW9" s="102"/>
      <c r="LX9" s="102"/>
      <c r="LY9" s="102"/>
      <c r="LZ9" s="102"/>
      <c r="MA9" s="102"/>
      <c r="MB9" s="102"/>
      <c r="MC9" s="102"/>
      <c r="MD9" s="102"/>
      <c r="ME9" s="102"/>
      <c r="MF9" s="102"/>
      <c r="MG9" s="102"/>
      <c r="MH9" s="102"/>
      <c r="MI9" s="102"/>
      <c r="MJ9" s="102"/>
      <c r="MK9" s="102"/>
      <c r="ML9" s="102"/>
      <c r="MM9" s="102"/>
      <c r="MN9" s="102"/>
      <c r="MO9" s="102"/>
      <c r="MP9" s="102"/>
      <c r="MQ9" s="102"/>
      <c r="MR9" s="102"/>
      <c r="MS9" s="102"/>
      <c r="MT9" s="102"/>
      <c r="MU9" s="102"/>
      <c r="MV9" s="102"/>
      <c r="MW9" s="102"/>
      <c r="MX9" s="102"/>
      <c r="MY9" s="102"/>
      <c r="MZ9" s="102"/>
      <c r="NA9" s="102"/>
      <c r="NB9" s="102"/>
      <c r="NC9" s="102"/>
      <c r="ND9" s="102"/>
      <c r="NE9" s="102"/>
      <c r="NF9" s="102"/>
      <c r="NG9" s="102"/>
      <c r="NH9" s="102"/>
      <c r="NI9" s="102"/>
      <c r="NJ9" s="102"/>
      <c r="NK9" s="102"/>
      <c r="NL9" s="102"/>
      <c r="NM9" s="102"/>
      <c r="NN9" s="102"/>
      <c r="NO9" s="102"/>
      <c r="NP9" s="102"/>
      <c r="NQ9" s="102"/>
      <c r="NR9" s="102"/>
      <c r="NS9" s="102"/>
      <c r="NT9" s="102"/>
      <c r="NU9" s="102"/>
      <c r="NV9" s="102"/>
      <c r="NW9" s="102"/>
      <c r="NX9" s="102"/>
      <c r="NY9" s="102"/>
      <c r="NZ9" s="102"/>
      <c r="OA9" s="102"/>
      <c r="OB9" s="102"/>
      <c r="OC9" s="102"/>
      <c r="OD9" s="102"/>
      <c r="OE9" s="102"/>
      <c r="OF9" s="102"/>
      <c r="OG9" s="102"/>
      <c r="OH9" s="102"/>
      <c r="OI9" s="102"/>
      <c r="OJ9" s="102"/>
      <c r="OK9" s="102"/>
      <c r="OL9" s="102"/>
      <c r="OM9" s="102"/>
      <c r="ON9" s="102"/>
      <c r="OO9" s="102"/>
      <c r="OP9" s="102"/>
      <c r="OQ9" s="102"/>
      <c r="OR9" s="102"/>
      <c r="OS9" s="102"/>
      <c r="OT9" s="102"/>
      <c r="OU9" s="102"/>
      <c r="OV9" s="102"/>
      <c r="OW9" s="102"/>
      <c r="OX9" s="102"/>
      <c r="OY9" s="102"/>
      <c r="OZ9" s="102"/>
      <c r="PA9" s="102"/>
      <c r="PB9" s="102"/>
      <c r="PC9" s="102"/>
      <c r="PD9" s="102"/>
      <c r="PE9" s="102"/>
      <c r="PF9" s="102"/>
      <c r="PG9" s="102"/>
      <c r="PH9" s="102"/>
      <c r="PI9" s="102"/>
      <c r="PJ9" s="102"/>
      <c r="PK9" s="102"/>
      <c r="PL9" s="102"/>
      <c r="PM9" s="102"/>
      <c r="PN9" s="102"/>
      <c r="PO9" s="102"/>
      <c r="PP9" s="102"/>
      <c r="PQ9" s="102"/>
      <c r="PR9" s="102"/>
      <c r="PS9" s="102"/>
      <c r="PT9" s="102"/>
      <c r="PU9" s="102"/>
      <c r="PV9" s="102"/>
      <c r="PW9" s="102"/>
      <c r="PX9" s="102"/>
      <c r="PY9" s="102"/>
      <c r="PZ9" s="102"/>
      <c r="QA9" s="102"/>
      <c r="QB9" s="102"/>
      <c r="QC9" s="102"/>
      <c r="QD9" s="102"/>
      <c r="QE9" s="102"/>
      <c r="QF9" s="102"/>
      <c r="QG9" s="102"/>
      <c r="QH9" s="102"/>
      <c r="QI9" s="102"/>
      <c r="QJ9" s="102"/>
      <c r="QK9" s="102"/>
      <c r="QL9" s="102"/>
      <c r="QM9" s="102"/>
      <c r="QN9" s="102"/>
      <c r="QO9" s="102"/>
      <c r="QP9" s="102"/>
      <c r="QQ9" s="102"/>
      <c r="QR9" s="102"/>
      <c r="QS9" s="102"/>
      <c r="QT9" s="102"/>
      <c r="QU9" s="102"/>
      <c r="QV9" s="102"/>
      <c r="QW9" s="102"/>
      <c r="QX9" s="102"/>
      <c r="QY9" s="102"/>
      <c r="QZ9" s="102"/>
      <c r="RA9" s="102"/>
      <c r="RB9" s="102"/>
      <c r="RC9" s="102"/>
      <c r="RD9" s="102"/>
      <c r="RE9" s="102"/>
      <c r="RF9" s="102"/>
      <c r="RG9" s="102"/>
      <c r="RH9" s="102"/>
      <c r="RI9" s="102"/>
      <c r="RJ9" s="102"/>
      <c r="RK9" s="102"/>
      <c r="RL9" s="102"/>
      <c r="RM9" s="102"/>
      <c r="RN9" s="102"/>
      <c r="RO9" s="102"/>
      <c r="RP9" s="102"/>
      <c r="RQ9" s="102"/>
      <c r="RR9" s="102"/>
      <c r="RS9" s="102"/>
      <c r="RT9" s="102"/>
      <c r="RU9" s="102"/>
      <c r="RV9" s="102"/>
      <c r="RW9" s="102"/>
      <c r="RX9" s="102"/>
      <c r="RY9" s="102"/>
      <c r="RZ9" s="102"/>
      <c r="SA9" s="102"/>
      <c r="SB9" s="102"/>
      <c r="SC9" s="102"/>
      <c r="SD9" s="102"/>
      <c r="SE9" s="102"/>
      <c r="SF9" s="102"/>
      <c r="SG9" s="102"/>
      <c r="SH9" s="102"/>
      <c r="SI9" s="102"/>
      <c r="SJ9" s="102"/>
      <c r="SK9" s="102"/>
      <c r="SL9" s="102"/>
      <c r="SM9" s="102"/>
      <c r="SN9" s="102"/>
      <c r="SO9" s="102"/>
      <c r="SP9" s="102"/>
      <c r="SQ9" s="102"/>
      <c r="SR9" s="102"/>
      <c r="SS9" s="102"/>
      <c r="ST9" s="102"/>
      <c r="SU9" s="102"/>
      <c r="SV9" s="102"/>
      <c r="SW9" s="102"/>
      <c r="SX9" s="102"/>
      <c r="SY9" s="102"/>
      <c r="SZ9" s="102"/>
      <c r="TA9" s="102"/>
      <c r="TB9" s="102"/>
      <c r="TC9" s="102"/>
      <c r="TD9" s="102"/>
      <c r="TE9" s="102"/>
      <c r="TF9" s="102"/>
      <c r="TG9" s="102"/>
      <c r="TH9" s="102"/>
      <c r="TI9" s="102"/>
      <c r="TJ9" s="102"/>
      <c r="TK9" s="102"/>
      <c r="TL9" s="102"/>
      <c r="TM9" s="102"/>
      <c r="TN9" s="102"/>
      <c r="TO9" s="102"/>
      <c r="TP9" s="102"/>
      <c r="TQ9" s="102"/>
      <c r="TR9" s="102"/>
      <c r="TS9" s="102"/>
      <c r="TT9" s="102"/>
      <c r="TU9" s="102"/>
      <c r="TV9" s="102"/>
      <c r="TW9" s="102"/>
      <c r="TX9" s="102"/>
      <c r="TY9" s="102"/>
      <c r="TZ9" s="102"/>
      <c r="UA9" s="102"/>
      <c r="UB9" s="102"/>
      <c r="UC9" s="102"/>
      <c r="UD9" s="102"/>
      <c r="UE9" s="102"/>
      <c r="UF9" s="102"/>
      <c r="UG9" s="102"/>
      <c r="UH9" s="102"/>
      <c r="UI9" s="102"/>
      <c r="UJ9" s="102"/>
      <c r="UK9" s="102"/>
      <c r="UL9" s="102"/>
      <c r="UM9" s="102"/>
      <c r="UN9" s="102"/>
      <c r="UO9" s="102"/>
      <c r="UP9" s="102"/>
      <c r="UQ9" s="102"/>
      <c r="UR9" s="102"/>
      <c r="US9" s="102"/>
      <c r="UT9" s="102"/>
      <c r="UU9" s="102"/>
      <c r="UV9" s="102"/>
      <c r="UW9" s="102"/>
      <c r="UX9" s="102"/>
      <c r="UY9" s="102"/>
      <c r="UZ9" s="102"/>
      <c r="VA9" s="102"/>
      <c r="VB9" s="102"/>
      <c r="VC9" s="102"/>
      <c r="VD9" s="102"/>
      <c r="VE9" s="102"/>
      <c r="VF9" s="102"/>
      <c r="VG9" s="102"/>
      <c r="VH9" s="102"/>
      <c r="VI9" s="102"/>
      <c r="VJ9" s="102"/>
      <c r="VK9" s="102"/>
      <c r="VL9" s="102"/>
      <c r="VM9" s="102"/>
      <c r="VN9" s="102"/>
      <c r="VO9" s="102"/>
      <c r="VP9" s="102"/>
      <c r="VQ9" s="102"/>
      <c r="VR9" s="102"/>
      <c r="VS9" s="102"/>
      <c r="VT9" s="102"/>
      <c r="VU9" s="102"/>
      <c r="VV9" s="102"/>
      <c r="VW9" s="102"/>
      <c r="VX9" s="102"/>
      <c r="VY9" s="102"/>
      <c r="VZ9" s="102"/>
      <c r="WA9" s="102"/>
      <c r="WB9" s="102"/>
      <c r="WC9" s="102"/>
      <c r="WD9" s="102"/>
      <c r="WE9" s="102"/>
      <c r="WF9" s="102"/>
      <c r="WG9" s="102"/>
      <c r="WH9" s="102"/>
      <c r="WI9" s="102"/>
      <c r="WJ9" s="102"/>
      <c r="WK9" s="102"/>
      <c r="WL9" s="102"/>
      <c r="WM9" s="102"/>
      <c r="WN9" s="102"/>
      <c r="WO9" s="102"/>
      <c r="WP9" s="102"/>
      <c r="WQ9" s="102"/>
      <c r="WR9" s="102"/>
      <c r="WS9" s="102"/>
      <c r="WT9" s="102"/>
      <c r="WU9" s="102"/>
      <c r="WV9" s="102"/>
      <c r="WW9" s="102"/>
      <c r="WX9" s="102"/>
      <c r="WY9" s="102"/>
      <c r="WZ9" s="102"/>
      <c r="XA9" s="102"/>
      <c r="XB9" s="102"/>
      <c r="XC9" s="102"/>
      <c r="XD9" s="102"/>
      <c r="XE9" s="102"/>
      <c r="XF9" s="102"/>
      <c r="XG9" s="102"/>
      <c r="XH9" s="102"/>
      <c r="XI9" s="102"/>
      <c r="XJ9" s="102"/>
      <c r="XK9" s="102"/>
      <c r="XL9" s="102"/>
      <c r="XM9" s="102"/>
      <c r="XN9" s="102"/>
      <c r="XO9" s="102"/>
      <c r="XP9" s="102"/>
      <c r="XQ9" s="102"/>
      <c r="XR9" s="102"/>
      <c r="XS9" s="102"/>
      <c r="XT9" s="102"/>
      <c r="XU9" s="102"/>
      <c r="XV9" s="102"/>
      <c r="XW9" s="102"/>
      <c r="XX9" s="102"/>
      <c r="XY9" s="102"/>
      <c r="XZ9" s="102"/>
      <c r="YA9" s="102"/>
      <c r="YB9" s="102"/>
      <c r="YC9" s="102"/>
      <c r="YD9" s="102"/>
      <c r="YE9" s="102"/>
      <c r="YF9" s="102"/>
      <c r="YG9" s="102"/>
      <c r="YH9" s="102"/>
      <c r="YI9" s="102"/>
      <c r="YJ9" s="102"/>
      <c r="YK9" s="102"/>
      <c r="YL9" s="102"/>
      <c r="YM9" s="102"/>
      <c r="YN9" s="102"/>
      <c r="YO9" s="102"/>
      <c r="YP9" s="102"/>
      <c r="YQ9" s="102"/>
      <c r="YR9" s="102"/>
      <c r="YS9" s="102"/>
      <c r="YT9" s="102"/>
      <c r="YU9" s="102"/>
      <c r="YV9" s="102"/>
      <c r="YW9" s="102"/>
      <c r="YX9" s="102"/>
      <c r="YY9" s="102"/>
      <c r="YZ9" s="102"/>
      <c r="ZA9" s="102"/>
      <c r="ZB9" s="102"/>
      <c r="ZC9" s="102"/>
      <c r="ZD9" s="102"/>
      <c r="ZE9" s="102"/>
      <c r="ZF9" s="102"/>
      <c r="ZG9" s="102"/>
      <c r="ZH9" s="102"/>
      <c r="ZI9" s="102"/>
      <c r="ZJ9" s="102"/>
      <c r="ZK9" s="102"/>
      <c r="ZL9" s="102"/>
      <c r="ZM9" s="102"/>
      <c r="ZN9" s="102"/>
      <c r="ZO9" s="102"/>
      <c r="ZP9" s="102"/>
      <c r="ZQ9" s="102"/>
      <c r="ZR9" s="102"/>
      <c r="ZS9" s="102"/>
      <c r="ZT9" s="102"/>
      <c r="ZU9" s="102"/>
      <c r="ZV9" s="102"/>
      <c r="ZW9" s="102"/>
      <c r="ZX9" s="102"/>
      <c r="ZY9" s="102"/>
      <c r="ZZ9" s="102"/>
      <c r="AAA9" s="102"/>
      <c r="AAB9" s="102"/>
      <c r="AAC9" s="102"/>
      <c r="AAD9" s="102"/>
      <c r="AAE9" s="102"/>
      <c r="AAF9" s="102"/>
      <c r="AAG9" s="102"/>
      <c r="AAH9" s="102"/>
      <c r="AAI9" s="102"/>
      <c r="AAJ9" s="102"/>
      <c r="AAK9" s="102"/>
      <c r="AAL9" s="102"/>
      <c r="AAM9" s="102"/>
      <c r="AAN9" s="102"/>
      <c r="AAO9" s="102"/>
      <c r="AAP9" s="102"/>
      <c r="AAQ9" s="102"/>
      <c r="AAR9" s="102"/>
      <c r="AAS9" s="102"/>
      <c r="AAT9" s="102"/>
      <c r="AAU9" s="102"/>
      <c r="AAV9" s="102"/>
      <c r="AAW9" s="102"/>
      <c r="AAX9" s="102"/>
      <c r="AAY9" s="102"/>
      <c r="AAZ9" s="102"/>
      <c r="ABA9" s="102"/>
      <c r="ABB9" s="102"/>
      <c r="ABC9" s="102"/>
      <c r="ABD9" s="102"/>
      <c r="ABE9" s="102"/>
      <c r="ABF9" s="102"/>
      <c r="ABG9" s="102"/>
      <c r="ABH9" s="102"/>
      <c r="ABI9" s="102"/>
      <c r="ABJ9" s="102"/>
      <c r="ABK9" s="102"/>
      <c r="ABL9" s="102"/>
      <c r="ABM9" s="102"/>
      <c r="ABN9" s="102"/>
      <c r="ABO9" s="102"/>
      <c r="ABP9" s="102"/>
      <c r="ABQ9" s="102"/>
      <c r="ABR9" s="102"/>
      <c r="ABS9" s="102"/>
      <c r="ABT9" s="102"/>
      <c r="ABU9" s="102"/>
      <c r="ABV9" s="102"/>
      <c r="ABW9" s="102"/>
      <c r="ABX9" s="102"/>
      <c r="ABY9" s="102"/>
      <c r="ABZ9" s="102"/>
      <c r="ACA9" s="102"/>
      <c r="ACB9" s="102"/>
      <c r="ACC9" s="102"/>
      <c r="ACD9" s="102"/>
      <c r="ACE9" s="102"/>
      <c r="ACF9" s="102"/>
      <c r="ACG9" s="102"/>
      <c r="ACH9" s="102"/>
      <c r="ACI9" s="102"/>
      <c r="ACJ9" s="102"/>
      <c r="ACK9" s="102"/>
      <c r="ACL9" s="102"/>
      <c r="ACM9" s="102"/>
      <c r="ACN9" s="102"/>
      <c r="ACO9" s="102"/>
      <c r="ACP9" s="102"/>
      <c r="ACQ9" s="102"/>
      <c r="ACR9" s="102"/>
      <c r="ACS9" s="102"/>
      <c r="ACT9" s="102"/>
      <c r="ACU9" s="102"/>
      <c r="ACV9" s="102"/>
      <c r="ACW9" s="102"/>
      <c r="ACX9" s="102"/>
      <c r="ACY9" s="102"/>
      <c r="ACZ9" s="102"/>
      <c r="ADA9" s="102"/>
      <c r="ADB9" s="102"/>
      <c r="ADC9" s="102"/>
      <c r="ADD9" s="102"/>
      <c r="ADE9" s="102"/>
      <c r="ADF9" s="102"/>
      <c r="ADG9" s="102"/>
      <c r="ADH9" s="102"/>
      <c r="ADI9" s="102"/>
      <c r="ADJ9" s="102"/>
      <c r="ADK9" s="102"/>
      <c r="ADL9" s="102"/>
      <c r="ADM9" s="102"/>
      <c r="ADN9" s="102"/>
      <c r="ADO9" s="102"/>
      <c r="ADP9" s="102"/>
      <c r="ADQ9" s="102"/>
      <c r="ADR9" s="102"/>
      <c r="ADS9" s="102"/>
      <c r="ADT9" s="102"/>
      <c r="ADU9" s="102"/>
      <c r="ADV9" s="102"/>
      <c r="ADW9" s="102"/>
      <c r="ADX9" s="102"/>
      <c r="ADY9" s="102"/>
      <c r="ADZ9" s="102"/>
      <c r="AEA9" s="102"/>
      <c r="AEB9" s="102"/>
      <c r="AEC9" s="102"/>
      <c r="AED9" s="102"/>
      <c r="AEE9" s="102"/>
      <c r="AEF9" s="102"/>
      <c r="AEG9" s="102"/>
      <c r="AEH9" s="102"/>
      <c r="AEI9" s="102"/>
      <c r="AEJ9" s="102"/>
      <c r="AEK9" s="102"/>
      <c r="AEL9" s="102"/>
      <c r="AEM9" s="102"/>
      <c r="AEN9" s="102"/>
      <c r="AEO9" s="102"/>
      <c r="AEP9" s="102"/>
      <c r="AEQ9" s="102"/>
      <c r="AER9" s="102"/>
      <c r="AES9" s="102"/>
      <c r="AET9" s="102"/>
      <c r="AEU9" s="102"/>
      <c r="AEV9" s="102"/>
      <c r="AEW9" s="102"/>
      <c r="AEX9" s="102"/>
      <c r="AEY9" s="102"/>
      <c r="AEZ9" s="102"/>
      <c r="AFA9" s="102"/>
      <c r="AFB9" s="102"/>
      <c r="AFC9" s="102"/>
      <c r="AFD9" s="102"/>
      <c r="AFE9" s="102"/>
      <c r="AFF9" s="102"/>
      <c r="AFG9" s="102"/>
      <c r="AFH9" s="102"/>
      <c r="AFI9" s="102"/>
      <c r="AFJ9" s="102"/>
      <c r="AFK9" s="102"/>
      <c r="AFL9" s="102"/>
      <c r="AFM9" s="102"/>
      <c r="AFN9" s="102"/>
      <c r="AFO9" s="102"/>
      <c r="AFP9" s="102"/>
      <c r="AFQ9" s="102"/>
      <c r="AFR9" s="102"/>
      <c r="AFS9" s="102"/>
      <c r="AFT9" s="102"/>
      <c r="AFU9" s="102"/>
      <c r="AFV9" s="102"/>
      <c r="AFW9" s="102"/>
      <c r="AFX9" s="102"/>
      <c r="AFY9" s="102"/>
      <c r="AFZ9" s="102"/>
      <c r="AGA9" s="102"/>
      <c r="AGB9" s="102"/>
      <c r="AGC9" s="102"/>
      <c r="AGD9" s="102"/>
      <c r="AGE9" s="102"/>
      <c r="AGF9" s="102"/>
      <c r="AGG9" s="102"/>
      <c r="AGH9" s="102"/>
      <c r="AGI9" s="102"/>
      <c r="AGJ9" s="102"/>
      <c r="AGK9" s="102"/>
      <c r="AGL9" s="102"/>
      <c r="AGM9" s="102"/>
      <c r="AGN9" s="102"/>
      <c r="AGO9" s="102"/>
      <c r="AGP9" s="102"/>
      <c r="AGQ9" s="102"/>
      <c r="AGR9" s="102"/>
      <c r="AGS9" s="102"/>
      <c r="AGT9" s="102"/>
      <c r="AGU9" s="102"/>
      <c r="AGV9" s="102"/>
      <c r="AGW9" s="102"/>
      <c r="AGX9" s="102"/>
      <c r="AGY9" s="102"/>
      <c r="AGZ9" s="102"/>
      <c r="AHA9" s="102"/>
      <c r="AHB9" s="102"/>
      <c r="AHC9" s="102"/>
      <c r="AHD9" s="102"/>
      <c r="AHE9" s="102"/>
      <c r="AHF9" s="102"/>
      <c r="AHG9" s="102"/>
      <c r="AHH9" s="102"/>
      <c r="AHI9" s="102"/>
      <c r="AHJ9" s="102"/>
      <c r="AHK9" s="102"/>
      <c r="AHL9" s="102"/>
      <c r="AHM9" s="102"/>
      <c r="AHN9" s="102"/>
      <c r="AHO9" s="102"/>
      <c r="AHP9" s="102"/>
      <c r="AHQ9" s="102"/>
      <c r="AHR9" s="102"/>
      <c r="AHS9" s="102"/>
      <c r="AHT9" s="102"/>
      <c r="AHU9" s="102"/>
      <c r="AHV9" s="102"/>
      <c r="AHW9" s="102"/>
      <c r="AHX9" s="102"/>
      <c r="AHY9" s="102"/>
      <c r="AHZ9" s="102"/>
      <c r="AIA9" s="102"/>
      <c r="AIB9" s="102"/>
      <c r="AIC9" s="102"/>
      <c r="AID9" s="102"/>
      <c r="AIE9" s="102"/>
      <c r="AIF9" s="102"/>
      <c r="AIG9" s="102"/>
      <c r="AIH9" s="102"/>
      <c r="AII9" s="102"/>
      <c r="AIJ9" s="102"/>
      <c r="AIK9" s="102"/>
      <c r="AIL9" s="102"/>
      <c r="AIM9" s="102"/>
      <c r="AIN9" s="102"/>
      <c r="AIO9" s="102"/>
      <c r="AIP9" s="102"/>
      <c r="AIQ9" s="102"/>
      <c r="AIR9" s="102"/>
      <c r="AIS9" s="102"/>
      <c r="AIT9" s="102"/>
      <c r="AIU9" s="102"/>
      <c r="AIV9" s="102"/>
      <c r="AIW9" s="102"/>
      <c r="AIX9" s="102"/>
      <c r="AIY9" s="102"/>
      <c r="AIZ9" s="102"/>
      <c r="AJA9" s="102"/>
      <c r="AJB9" s="102"/>
      <c r="AJC9" s="102"/>
      <c r="AJD9" s="102"/>
      <c r="AJE9" s="102"/>
      <c r="AJF9" s="102"/>
      <c r="AJG9" s="102"/>
      <c r="AJH9" s="102"/>
      <c r="AJI9" s="102"/>
      <c r="AJJ9" s="102"/>
      <c r="AJK9" s="102"/>
      <c r="AJL9" s="102"/>
      <c r="AJM9" s="102"/>
      <c r="AJN9" s="102"/>
      <c r="AJO9" s="102"/>
      <c r="AJP9" s="102"/>
      <c r="AJQ9" s="102"/>
      <c r="AJR9" s="102"/>
      <c r="AJS9" s="102"/>
      <c r="AJT9" s="102"/>
      <c r="AJU9" s="102"/>
      <c r="AJV9" s="102"/>
      <c r="AJW9" s="102"/>
      <c r="AJX9" s="102"/>
      <c r="AJY9" s="102"/>
      <c r="AJZ9" s="102"/>
      <c r="AKA9" s="102"/>
      <c r="AKB9" s="102"/>
      <c r="AKC9" s="102"/>
      <c r="AKD9" s="102"/>
      <c r="AKE9" s="102"/>
      <c r="AKF9" s="102"/>
      <c r="AKG9" s="102"/>
      <c r="AKH9" s="102"/>
      <c r="AKI9" s="102"/>
      <c r="AKJ9" s="102"/>
      <c r="AKK9" s="102"/>
      <c r="AKL9" s="102"/>
      <c r="AKM9" s="102"/>
      <c r="AKN9" s="102"/>
      <c r="AKO9" s="102"/>
      <c r="AKP9" s="102"/>
      <c r="AKQ9" s="102"/>
      <c r="AKR9" s="102"/>
      <c r="AKS9" s="102"/>
      <c r="AKT9" s="102"/>
      <c r="AKU9" s="102"/>
      <c r="AKV9" s="102"/>
      <c r="AKW9" s="102"/>
      <c r="AKX9" s="102"/>
      <c r="AKY9" s="102"/>
      <c r="AKZ9" s="102"/>
      <c r="ALA9" s="102"/>
      <c r="ALB9" s="102"/>
      <c r="ALC9" s="102"/>
      <c r="ALD9" s="102"/>
      <c r="ALE9" s="102"/>
      <c r="ALF9" s="102"/>
      <c r="ALG9" s="102"/>
      <c r="ALH9" s="102"/>
      <c r="ALI9" s="102"/>
      <c r="ALJ9" s="102"/>
      <c r="ALK9" s="102"/>
      <c r="ALL9" s="102"/>
      <c r="ALM9" s="102"/>
      <c r="ALN9" s="102"/>
      <c r="ALO9" s="102"/>
      <c r="ALP9" s="102"/>
      <c r="ALQ9" s="102"/>
      <c r="ALR9" s="102"/>
      <c r="ALS9" s="102"/>
      <c r="ALT9" s="102"/>
      <c r="ALU9" s="102"/>
      <c r="ALV9" s="102"/>
      <c r="ALW9" s="102"/>
      <c r="ALX9" s="102"/>
      <c r="ALY9" s="102"/>
      <c r="ALZ9" s="102"/>
      <c r="AMA9" s="102"/>
      <c r="AMB9" s="102"/>
      <c r="AMC9" s="102"/>
      <c r="AMD9" s="102"/>
      <c r="AME9" s="102"/>
      <c r="AMF9" s="102"/>
      <c r="AMG9" s="102"/>
      <c r="AMH9" s="102"/>
      <c r="AMI9" s="102"/>
      <c r="AMJ9" s="102"/>
    </row>
    <row r="10" spans="1:1024" s="245" customFormat="1" ht="63">
      <c r="A10" s="122">
        <v>4</v>
      </c>
      <c r="B10" s="425" t="s">
        <v>332</v>
      </c>
      <c r="C10" s="425" t="s">
        <v>333</v>
      </c>
      <c r="D10" s="426" t="s">
        <v>345</v>
      </c>
      <c r="E10" s="424">
        <v>2000</v>
      </c>
      <c r="F10" s="428"/>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02"/>
      <c r="CP10" s="102"/>
      <c r="CQ10" s="102"/>
      <c r="CR10" s="102"/>
      <c r="CS10" s="102"/>
      <c r="CT10" s="102"/>
      <c r="CU10" s="102"/>
      <c r="CV10" s="102"/>
      <c r="CW10" s="102"/>
      <c r="CX10" s="102"/>
      <c r="CY10" s="102"/>
      <c r="CZ10" s="102"/>
      <c r="DA10" s="102"/>
      <c r="DB10" s="102"/>
      <c r="DC10" s="102"/>
      <c r="DD10" s="102"/>
      <c r="DE10" s="102"/>
      <c r="DF10" s="102"/>
      <c r="DG10" s="102"/>
      <c r="DH10" s="102"/>
      <c r="DI10" s="102"/>
      <c r="DJ10" s="102"/>
      <c r="DK10" s="102"/>
      <c r="DL10" s="102"/>
      <c r="DM10" s="102"/>
      <c r="DN10" s="102"/>
      <c r="DO10" s="102"/>
      <c r="DP10" s="102"/>
      <c r="DQ10" s="102"/>
      <c r="DR10" s="102"/>
      <c r="DS10" s="102"/>
      <c r="DT10" s="102"/>
      <c r="DU10" s="102"/>
      <c r="DV10" s="102"/>
      <c r="DW10" s="102"/>
      <c r="DX10" s="102"/>
      <c r="DY10" s="102"/>
      <c r="DZ10" s="102"/>
      <c r="EA10" s="102"/>
      <c r="EB10" s="102"/>
      <c r="EC10" s="102"/>
      <c r="ED10" s="102"/>
      <c r="EE10" s="102"/>
      <c r="EF10" s="102"/>
      <c r="EG10" s="102"/>
      <c r="EH10" s="102"/>
      <c r="EI10" s="102"/>
      <c r="EJ10" s="102"/>
      <c r="EK10" s="102"/>
      <c r="EL10" s="102"/>
      <c r="EM10" s="102"/>
      <c r="EN10" s="102"/>
      <c r="EO10" s="102"/>
      <c r="EP10" s="102"/>
      <c r="EQ10" s="102"/>
      <c r="ER10" s="102"/>
      <c r="ES10" s="102"/>
      <c r="ET10" s="102"/>
      <c r="EU10" s="102"/>
      <c r="EV10" s="102"/>
      <c r="EW10" s="102"/>
      <c r="EX10" s="102"/>
      <c r="EY10" s="102"/>
      <c r="EZ10" s="102"/>
      <c r="FA10" s="102"/>
      <c r="FB10" s="102"/>
      <c r="FC10" s="102"/>
      <c r="FD10" s="102"/>
      <c r="FE10" s="102"/>
      <c r="FF10" s="102"/>
      <c r="FG10" s="102"/>
      <c r="FH10" s="102"/>
      <c r="FI10" s="102"/>
      <c r="FJ10" s="102"/>
      <c r="FK10" s="102"/>
      <c r="FL10" s="102"/>
      <c r="FM10" s="102"/>
      <c r="FN10" s="102"/>
      <c r="FO10" s="102"/>
      <c r="FP10" s="102"/>
      <c r="FQ10" s="102"/>
      <c r="FR10" s="102"/>
      <c r="FS10" s="102"/>
      <c r="FT10" s="102"/>
      <c r="FU10" s="102"/>
      <c r="FV10" s="102"/>
      <c r="FW10" s="102"/>
      <c r="FX10" s="102"/>
      <c r="FY10" s="102"/>
      <c r="FZ10" s="102"/>
      <c r="GA10" s="102"/>
      <c r="GB10" s="102"/>
      <c r="GC10" s="102"/>
      <c r="GD10" s="102"/>
      <c r="GE10" s="102"/>
      <c r="GF10" s="102"/>
      <c r="GG10" s="102"/>
      <c r="GH10" s="102"/>
      <c r="GI10" s="102"/>
      <c r="GJ10" s="102"/>
      <c r="GK10" s="102"/>
      <c r="GL10" s="102"/>
      <c r="GM10" s="102"/>
      <c r="GN10" s="102"/>
      <c r="GO10" s="102"/>
      <c r="GP10" s="102"/>
      <c r="GQ10" s="102"/>
      <c r="GR10" s="102"/>
      <c r="GS10" s="102"/>
      <c r="GT10" s="102"/>
      <c r="GU10" s="102"/>
      <c r="GV10" s="102"/>
      <c r="GW10" s="102"/>
      <c r="GX10" s="102"/>
      <c r="GY10" s="102"/>
      <c r="GZ10" s="102"/>
      <c r="HA10" s="102"/>
      <c r="HB10" s="102"/>
      <c r="HC10" s="102"/>
      <c r="HD10" s="102"/>
      <c r="HE10" s="102"/>
      <c r="HF10" s="102"/>
      <c r="HG10" s="102"/>
      <c r="HH10" s="102"/>
      <c r="HI10" s="102"/>
      <c r="HJ10" s="102"/>
      <c r="HK10" s="102"/>
      <c r="HL10" s="102"/>
      <c r="HM10" s="102"/>
      <c r="HN10" s="102"/>
      <c r="HO10" s="102"/>
      <c r="HP10" s="102"/>
      <c r="HQ10" s="102"/>
      <c r="HR10" s="102"/>
      <c r="HS10" s="102"/>
      <c r="HT10" s="102"/>
      <c r="HU10" s="102"/>
      <c r="HV10" s="102"/>
      <c r="HW10" s="102"/>
      <c r="HX10" s="102"/>
      <c r="HY10" s="102"/>
      <c r="HZ10" s="102"/>
      <c r="IA10" s="102"/>
      <c r="IB10" s="102"/>
      <c r="IC10" s="102"/>
      <c r="ID10" s="102"/>
      <c r="IE10" s="102"/>
      <c r="IF10" s="102"/>
      <c r="IG10" s="102"/>
      <c r="IH10" s="102"/>
      <c r="II10" s="102"/>
      <c r="IJ10" s="102"/>
      <c r="IK10" s="102"/>
      <c r="IL10" s="102"/>
      <c r="IM10" s="102"/>
      <c r="IN10" s="102"/>
      <c r="IO10" s="102"/>
      <c r="IP10" s="102"/>
      <c r="IQ10" s="102"/>
      <c r="IR10" s="102"/>
      <c r="IS10" s="102"/>
      <c r="IT10" s="102"/>
      <c r="IU10" s="102"/>
      <c r="IV10" s="102"/>
      <c r="IW10" s="102"/>
      <c r="IX10" s="102"/>
      <c r="IY10" s="102"/>
      <c r="IZ10" s="102"/>
      <c r="JA10" s="102"/>
      <c r="JB10" s="102"/>
      <c r="JC10" s="102"/>
      <c r="JD10" s="102"/>
      <c r="JE10" s="102"/>
      <c r="JF10" s="102"/>
      <c r="JG10" s="102"/>
      <c r="JH10" s="102"/>
      <c r="JI10" s="102"/>
      <c r="JJ10" s="102"/>
      <c r="JK10" s="102"/>
      <c r="JL10" s="102"/>
      <c r="JM10" s="102"/>
      <c r="JN10" s="102"/>
      <c r="JO10" s="102"/>
      <c r="JP10" s="102"/>
      <c r="JQ10" s="102"/>
      <c r="JR10" s="102"/>
      <c r="JS10" s="102"/>
      <c r="JT10" s="102"/>
      <c r="JU10" s="102"/>
      <c r="JV10" s="102"/>
      <c r="JW10" s="102"/>
      <c r="JX10" s="102"/>
      <c r="JY10" s="102"/>
      <c r="JZ10" s="102"/>
      <c r="KA10" s="102"/>
      <c r="KB10" s="102"/>
      <c r="KC10" s="102"/>
      <c r="KD10" s="102"/>
      <c r="KE10" s="102"/>
      <c r="KF10" s="102"/>
      <c r="KG10" s="102"/>
      <c r="KH10" s="102"/>
      <c r="KI10" s="102"/>
      <c r="KJ10" s="102"/>
      <c r="KK10" s="102"/>
      <c r="KL10" s="102"/>
      <c r="KM10" s="102"/>
      <c r="KN10" s="102"/>
      <c r="KO10" s="102"/>
      <c r="KP10" s="102"/>
      <c r="KQ10" s="102"/>
      <c r="KR10" s="102"/>
      <c r="KS10" s="102"/>
      <c r="KT10" s="102"/>
      <c r="KU10" s="102"/>
      <c r="KV10" s="102"/>
      <c r="KW10" s="102"/>
      <c r="KX10" s="102"/>
      <c r="KY10" s="102"/>
      <c r="KZ10" s="102"/>
      <c r="LA10" s="102"/>
      <c r="LB10" s="102"/>
      <c r="LC10" s="102"/>
      <c r="LD10" s="102"/>
      <c r="LE10" s="102"/>
      <c r="LF10" s="102"/>
      <c r="LG10" s="102"/>
      <c r="LH10" s="102"/>
      <c r="LI10" s="102"/>
      <c r="LJ10" s="102"/>
      <c r="LK10" s="102"/>
      <c r="LL10" s="102"/>
      <c r="LM10" s="102"/>
      <c r="LN10" s="102"/>
      <c r="LO10" s="102"/>
      <c r="LP10" s="102"/>
      <c r="LQ10" s="102"/>
      <c r="LR10" s="102"/>
      <c r="LS10" s="102"/>
      <c r="LT10" s="102"/>
      <c r="LU10" s="102"/>
      <c r="LV10" s="102"/>
      <c r="LW10" s="102"/>
      <c r="LX10" s="102"/>
      <c r="LY10" s="102"/>
      <c r="LZ10" s="102"/>
      <c r="MA10" s="102"/>
      <c r="MB10" s="102"/>
      <c r="MC10" s="102"/>
      <c r="MD10" s="102"/>
      <c r="ME10" s="102"/>
      <c r="MF10" s="102"/>
      <c r="MG10" s="102"/>
      <c r="MH10" s="102"/>
      <c r="MI10" s="102"/>
      <c r="MJ10" s="102"/>
      <c r="MK10" s="102"/>
      <c r="ML10" s="102"/>
      <c r="MM10" s="102"/>
      <c r="MN10" s="102"/>
      <c r="MO10" s="102"/>
      <c r="MP10" s="102"/>
      <c r="MQ10" s="102"/>
      <c r="MR10" s="102"/>
      <c r="MS10" s="102"/>
      <c r="MT10" s="102"/>
      <c r="MU10" s="102"/>
      <c r="MV10" s="102"/>
      <c r="MW10" s="102"/>
      <c r="MX10" s="102"/>
      <c r="MY10" s="102"/>
      <c r="MZ10" s="102"/>
      <c r="NA10" s="102"/>
      <c r="NB10" s="102"/>
      <c r="NC10" s="102"/>
      <c r="ND10" s="102"/>
      <c r="NE10" s="102"/>
      <c r="NF10" s="102"/>
      <c r="NG10" s="102"/>
      <c r="NH10" s="102"/>
      <c r="NI10" s="102"/>
      <c r="NJ10" s="102"/>
      <c r="NK10" s="102"/>
      <c r="NL10" s="102"/>
      <c r="NM10" s="102"/>
      <c r="NN10" s="102"/>
      <c r="NO10" s="102"/>
      <c r="NP10" s="102"/>
      <c r="NQ10" s="102"/>
      <c r="NR10" s="102"/>
      <c r="NS10" s="102"/>
      <c r="NT10" s="102"/>
      <c r="NU10" s="102"/>
      <c r="NV10" s="102"/>
      <c r="NW10" s="102"/>
      <c r="NX10" s="102"/>
      <c r="NY10" s="102"/>
      <c r="NZ10" s="102"/>
      <c r="OA10" s="102"/>
      <c r="OB10" s="102"/>
      <c r="OC10" s="102"/>
      <c r="OD10" s="102"/>
      <c r="OE10" s="102"/>
      <c r="OF10" s="102"/>
      <c r="OG10" s="102"/>
      <c r="OH10" s="102"/>
      <c r="OI10" s="102"/>
      <c r="OJ10" s="102"/>
      <c r="OK10" s="102"/>
      <c r="OL10" s="102"/>
      <c r="OM10" s="102"/>
      <c r="ON10" s="102"/>
      <c r="OO10" s="102"/>
      <c r="OP10" s="102"/>
      <c r="OQ10" s="102"/>
      <c r="OR10" s="102"/>
      <c r="OS10" s="102"/>
      <c r="OT10" s="102"/>
      <c r="OU10" s="102"/>
      <c r="OV10" s="102"/>
      <c r="OW10" s="102"/>
      <c r="OX10" s="102"/>
      <c r="OY10" s="102"/>
      <c r="OZ10" s="102"/>
      <c r="PA10" s="102"/>
      <c r="PB10" s="102"/>
      <c r="PC10" s="102"/>
      <c r="PD10" s="102"/>
      <c r="PE10" s="102"/>
      <c r="PF10" s="102"/>
      <c r="PG10" s="102"/>
      <c r="PH10" s="102"/>
      <c r="PI10" s="102"/>
      <c r="PJ10" s="102"/>
      <c r="PK10" s="102"/>
      <c r="PL10" s="102"/>
      <c r="PM10" s="102"/>
      <c r="PN10" s="102"/>
      <c r="PO10" s="102"/>
      <c r="PP10" s="102"/>
      <c r="PQ10" s="102"/>
      <c r="PR10" s="102"/>
      <c r="PS10" s="102"/>
      <c r="PT10" s="102"/>
      <c r="PU10" s="102"/>
      <c r="PV10" s="102"/>
      <c r="PW10" s="102"/>
      <c r="PX10" s="102"/>
      <c r="PY10" s="102"/>
      <c r="PZ10" s="102"/>
      <c r="QA10" s="102"/>
      <c r="QB10" s="102"/>
      <c r="QC10" s="102"/>
      <c r="QD10" s="102"/>
      <c r="QE10" s="102"/>
      <c r="QF10" s="102"/>
      <c r="QG10" s="102"/>
      <c r="QH10" s="102"/>
      <c r="QI10" s="102"/>
      <c r="QJ10" s="102"/>
      <c r="QK10" s="102"/>
      <c r="QL10" s="102"/>
      <c r="QM10" s="102"/>
      <c r="QN10" s="102"/>
      <c r="QO10" s="102"/>
      <c r="QP10" s="102"/>
      <c r="QQ10" s="102"/>
      <c r="QR10" s="102"/>
      <c r="QS10" s="102"/>
      <c r="QT10" s="102"/>
      <c r="QU10" s="102"/>
      <c r="QV10" s="102"/>
      <c r="QW10" s="102"/>
      <c r="QX10" s="102"/>
      <c r="QY10" s="102"/>
      <c r="QZ10" s="102"/>
      <c r="RA10" s="102"/>
      <c r="RB10" s="102"/>
      <c r="RC10" s="102"/>
      <c r="RD10" s="102"/>
      <c r="RE10" s="102"/>
      <c r="RF10" s="102"/>
      <c r="RG10" s="102"/>
      <c r="RH10" s="102"/>
      <c r="RI10" s="102"/>
      <c r="RJ10" s="102"/>
      <c r="RK10" s="102"/>
      <c r="RL10" s="102"/>
      <c r="RM10" s="102"/>
      <c r="RN10" s="102"/>
      <c r="RO10" s="102"/>
      <c r="RP10" s="102"/>
      <c r="RQ10" s="102"/>
      <c r="RR10" s="102"/>
      <c r="RS10" s="102"/>
      <c r="RT10" s="102"/>
      <c r="RU10" s="102"/>
      <c r="RV10" s="102"/>
      <c r="RW10" s="102"/>
      <c r="RX10" s="102"/>
      <c r="RY10" s="102"/>
      <c r="RZ10" s="102"/>
      <c r="SA10" s="102"/>
      <c r="SB10" s="102"/>
      <c r="SC10" s="102"/>
      <c r="SD10" s="102"/>
      <c r="SE10" s="102"/>
      <c r="SF10" s="102"/>
      <c r="SG10" s="102"/>
      <c r="SH10" s="102"/>
      <c r="SI10" s="102"/>
      <c r="SJ10" s="102"/>
      <c r="SK10" s="102"/>
      <c r="SL10" s="102"/>
      <c r="SM10" s="102"/>
      <c r="SN10" s="102"/>
      <c r="SO10" s="102"/>
      <c r="SP10" s="102"/>
      <c r="SQ10" s="102"/>
      <c r="SR10" s="102"/>
      <c r="SS10" s="102"/>
      <c r="ST10" s="102"/>
      <c r="SU10" s="102"/>
      <c r="SV10" s="102"/>
      <c r="SW10" s="102"/>
      <c r="SX10" s="102"/>
      <c r="SY10" s="102"/>
      <c r="SZ10" s="102"/>
      <c r="TA10" s="102"/>
      <c r="TB10" s="102"/>
      <c r="TC10" s="102"/>
      <c r="TD10" s="102"/>
      <c r="TE10" s="102"/>
      <c r="TF10" s="102"/>
      <c r="TG10" s="102"/>
      <c r="TH10" s="102"/>
      <c r="TI10" s="102"/>
      <c r="TJ10" s="102"/>
      <c r="TK10" s="102"/>
      <c r="TL10" s="102"/>
      <c r="TM10" s="102"/>
      <c r="TN10" s="102"/>
      <c r="TO10" s="102"/>
      <c r="TP10" s="102"/>
      <c r="TQ10" s="102"/>
      <c r="TR10" s="102"/>
      <c r="TS10" s="102"/>
      <c r="TT10" s="102"/>
      <c r="TU10" s="102"/>
      <c r="TV10" s="102"/>
      <c r="TW10" s="102"/>
      <c r="TX10" s="102"/>
      <c r="TY10" s="102"/>
      <c r="TZ10" s="102"/>
      <c r="UA10" s="102"/>
      <c r="UB10" s="102"/>
      <c r="UC10" s="102"/>
      <c r="UD10" s="102"/>
      <c r="UE10" s="102"/>
      <c r="UF10" s="102"/>
      <c r="UG10" s="102"/>
      <c r="UH10" s="102"/>
      <c r="UI10" s="102"/>
      <c r="UJ10" s="102"/>
      <c r="UK10" s="102"/>
      <c r="UL10" s="102"/>
      <c r="UM10" s="102"/>
      <c r="UN10" s="102"/>
      <c r="UO10" s="102"/>
      <c r="UP10" s="102"/>
      <c r="UQ10" s="102"/>
      <c r="UR10" s="102"/>
      <c r="US10" s="102"/>
      <c r="UT10" s="102"/>
      <c r="UU10" s="102"/>
      <c r="UV10" s="102"/>
      <c r="UW10" s="102"/>
      <c r="UX10" s="102"/>
      <c r="UY10" s="102"/>
      <c r="UZ10" s="102"/>
      <c r="VA10" s="102"/>
      <c r="VB10" s="102"/>
      <c r="VC10" s="102"/>
      <c r="VD10" s="102"/>
      <c r="VE10" s="102"/>
      <c r="VF10" s="102"/>
      <c r="VG10" s="102"/>
      <c r="VH10" s="102"/>
      <c r="VI10" s="102"/>
      <c r="VJ10" s="102"/>
      <c r="VK10" s="102"/>
      <c r="VL10" s="102"/>
      <c r="VM10" s="102"/>
      <c r="VN10" s="102"/>
      <c r="VO10" s="102"/>
      <c r="VP10" s="102"/>
      <c r="VQ10" s="102"/>
      <c r="VR10" s="102"/>
      <c r="VS10" s="102"/>
      <c r="VT10" s="102"/>
      <c r="VU10" s="102"/>
      <c r="VV10" s="102"/>
      <c r="VW10" s="102"/>
      <c r="VX10" s="102"/>
      <c r="VY10" s="102"/>
      <c r="VZ10" s="102"/>
      <c r="WA10" s="102"/>
      <c r="WB10" s="102"/>
      <c r="WC10" s="102"/>
      <c r="WD10" s="102"/>
      <c r="WE10" s="102"/>
      <c r="WF10" s="102"/>
      <c r="WG10" s="102"/>
      <c r="WH10" s="102"/>
      <c r="WI10" s="102"/>
      <c r="WJ10" s="102"/>
      <c r="WK10" s="102"/>
      <c r="WL10" s="102"/>
      <c r="WM10" s="102"/>
      <c r="WN10" s="102"/>
      <c r="WO10" s="102"/>
      <c r="WP10" s="102"/>
      <c r="WQ10" s="102"/>
      <c r="WR10" s="102"/>
      <c r="WS10" s="102"/>
      <c r="WT10" s="102"/>
      <c r="WU10" s="102"/>
      <c r="WV10" s="102"/>
      <c r="WW10" s="102"/>
      <c r="WX10" s="102"/>
      <c r="WY10" s="102"/>
      <c r="WZ10" s="102"/>
      <c r="XA10" s="102"/>
      <c r="XB10" s="102"/>
      <c r="XC10" s="102"/>
      <c r="XD10" s="102"/>
      <c r="XE10" s="102"/>
      <c r="XF10" s="102"/>
      <c r="XG10" s="102"/>
      <c r="XH10" s="102"/>
      <c r="XI10" s="102"/>
      <c r="XJ10" s="102"/>
      <c r="XK10" s="102"/>
      <c r="XL10" s="102"/>
      <c r="XM10" s="102"/>
      <c r="XN10" s="102"/>
      <c r="XO10" s="102"/>
      <c r="XP10" s="102"/>
      <c r="XQ10" s="102"/>
      <c r="XR10" s="102"/>
      <c r="XS10" s="102"/>
      <c r="XT10" s="102"/>
      <c r="XU10" s="102"/>
      <c r="XV10" s="102"/>
      <c r="XW10" s="102"/>
      <c r="XX10" s="102"/>
      <c r="XY10" s="102"/>
      <c r="XZ10" s="102"/>
      <c r="YA10" s="102"/>
      <c r="YB10" s="102"/>
      <c r="YC10" s="102"/>
      <c r="YD10" s="102"/>
      <c r="YE10" s="102"/>
      <c r="YF10" s="102"/>
      <c r="YG10" s="102"/>
      <c r="YH10" s="102"/>
      <c r="YI10" s="102"/>
      <c r="YJ10" s="102"/>
      <c r="YK10" s="102"/>
      <c r="YL10" s="102"/>
      <c r="YM10" s="102"/>
      <c r="YN10" s="102"/>
      <c r="YO10" s="102"/>
      <c r="YP10" s="102"/>
      <c r="YQ10" s="102"/>
      <c r="YR10" s="102"/>
      <c r="YS10" s="102"/>
      <c r="YT10" s="102"/>
      <c r="YU10" s="102"/>
      <c r="YV10" s="102"/>
      <c r="YW10" s="102"/>
      <c r="YX10" s="102"/>
      <c r="YY10" s="102"/>
      <c r="YZ10" s="102"/>
      <c r="ZA10" s="102"/>
      <c r="ZB10" s="102"/>
      <c r="ZC10" s="102"/>
      <c r="ZD10" s="102"/>
      <c r="ZE10" s="102"/>
      <c r="ZF10" s="102"/>
      <c r="ZG10" s="102"/>
      <c r="ZH10" s="102"/>
      <c r="ZI10" s="102"/>
      <c r="ZJ10" s="102"/>
      <c r="ZK10" s="102"/>
      <c r="ZL10" s="102"/>
      <c r="ZM10" s="102"/>
      <c r="ZN10" s="102"/>
      <c r="ZO10" s="102"/>
      <c r="ZP10" s="102"/>
      <c r="ZQ10" s="102"/>
      <c r="ZR10" s="102"/>
      <c r="ZS10" s="102"/>
      <c r="ZT10" s="102"/>
      <c r="ZU10" s="102"/>
      <c r="ZV10" s="102"/>
      <c r="ZW10" s="102"/>
      <c r="ZX10" s="102"/>
      <c r="ZY10" s="102"/>
      <c r="ZZ10" s="102"/>
      <c r="AAA10" s="102"/>
      <c r="AAB10" s="102"/>
      <c r="AAC10" s="102"/>
      <c r="AAD10" s="102"/>
      <c r="AAE10" s="102"/>
      <c r="AAF10" s="102"/>
      <c r="AAG10" s="102"/>
      <c r="AAH10" s="102"/>
      <c r="AAI10" s="102"/>
      <c r="AAJ10" s="102"/>
      <c r="AAK10" s="102"/>
      <c r="AAL10" s="102"/>
      <c r="AAM10" s="102"/>
      <c r="AAN10" s="102"/>
      <c r="AAO10" s="102"/>
      <c r="AAP10" s="102"/>
      <c r="AAQ10" s="102"/>
      <c r="AAR10" s="102"/>
      <c r="AAS10" s="102"/>
      <c r="AAT10" s="102"/>
      <c r="AAU10" s="102"/>
      <c r="AAV10" s="102"/>
      <c r="AAW10" s="102"/>
      <c r="AAX10" s="102"/>
      <c r="AAY10" s="102"/>
      <c r="AAZ10" s="102"/>
      <c r="ABA10" s="102"/>
      <c r="ABB10" s="102"/>
      <c r="ABC10" s="102"/>
      <c r="ABD10" s="102"/>
      <c r="ABE10" s="102"/>
      <c r="ABF10" s="102"/>
      <c r="ABG10" s="102"/>
      <c r="ABH10" s="102"/>
      <c r="ABI10" s="102"/>
      <c r="ABJ10" s="102"/>
      <c r="ABK10" s="102"/>
      <c r="ABL10" s="102"/>
      <c r="ABM10" s="102"/>
      <c r="ABN10" s="102"/>
      <c r="ABO10" s="102"/>
      <c r="ABP10" s="102"/>
      <c r="ABQ10" s="102"/>
      <c r="ABR10" s="102"/>
      <c r="ABS10" s="102"/>
      <c r="ABT10" s="102"/>
      <c r="ABU10" s="102"/>
      <c r="ABV10" s="102"/>
      <c r="ABW10" s="102"/>
      <c r="ABX10" s="102"/>
      <c r="ABY10" s="102"/>
      <c r="ABZ10" s="102"/>
      <c r="ACA10" s="102"/>
      <c r="ACB10" s="102"/>
      <c r="ACC10" s="102"/>
      <c r="ACD10" s="102"/>
      <c r="ACE10" s="102"/>
      <c r="ACF10" s="102"/>
      <c r="ACG10" s="102"/>
      <c r="ACH10" s="102"/>
      <c r="ACI10" s="102"/>
      <c r="ACJ10" s="102"/>
      <c r="ACK10" s="102"/>
      <c r="ACL10" s="102"/>
      <c r="ACM10" s="102"/>
      <c r="ACN10" s="102"/>
      <c r="ACO10" s="102"/>
      <c r="ACP10" s="102"/>
      <c r="ACQ10" s="102"/>
      <c r="ACR10" s="102"/>
      <c r="ACS10" s="102"/>
      <c r="ACT10" s="102"/>
      <c r="ACU10" s="102"/>
      <c r="ACV10" s="102"/>
      <c r="ACW10" s="102"/>
      <c r="ACX10" s="102"/>
      <c r="ACY10" s="102"/>
      <c r="ACZ10" s="102"/>
      <c r="ADA10" s="102"/>
      <c r="ADB10" s="102"/>
      <c r="ADC10" s="102"/>
      <c r="ADD10" s="102"/>
      <c r="ADE10" s="102"/>
      <c r="ADF10" s="102"/>
      <c r="ADG10" s="102"/>
      <c r="ADH10" s="102"/>
      <c r="ADI10" s="102"/>
      <c r="ADJ10" s="102"/>
      <c r="ADK10" s="102"/>
      <c r="ADL10" s="102"/>
      <c r="ADM10" s="102"/>
      <c r="ADN10" s="102"/>
      <c r="ADO10" s="102"/>
      <c r="ADP10" s="102"/>
      <c r="ADQ10" s="102"/>
      <c r="ADR10" s="102"/>
      <c r="ADS10" s="102"/>
      <c r="ADT10" s="102"/>
      <c r="ADU10" s="102"/>
      <c r="ADV10" s="102"/>
      <c r="ADW10" s="102"/>
      <c r="ADX10" s="102"/>
      <c r="ADY10" s="102"/>
      <c r="ADZ10" s="102"/>
      <c r="AEA10" s="102"/>
      <c r="AEB10" s="102"/>
      <c r="AEC10" s="102"/>
      <c r="AED10" s="102"/>
      <c r="AEE10" s="102"/>
      <c r="AEF10" s="102"/>
      <c r="AEG10" s="102"/>
      <c r="AEH10" s="102"/>
      <c r="AEI10" s="102"/>
      <c r="AEJ10" s="102"/>
      <c r="AEK10" s="102"/>
      <c r="AEL10" s="102"/>
      <c r="AEM10" s="102"/>
      <c r="AEN10" s="102"/>
      <c r="AEO10" s="102"/>
      <c r="AEP10" s="102"/>
      <c r="AEQ10" s="102"/>
      <c r="AER10" s="102"/>
      <c r="AES10" s="102"/>
      <c r="AET10" s="102"/>
      <c r="AEU10" s="102"/>
      <c r="AEV10" s="102"/>
      <c r="AEW10" s="102"/>
      <c r="AEX10" s="102"/>
      <c r="AEY10" s="102"/>
      <c r="AEZ10" s="102"/>
      <c r="AFA10" s="102"/>
      <c r="AFB10" s="102"/>
      <c r="AFC10" s="102"/>
      <c r="AFD10" s="102"/>
      <c r="AFE10" s="102"/>
      <c r="AFF10" s="102"/>
      <c r="AFG10" s="102"/>
      <c r="AFH10" s="102"/>
      <c r="AFI10" s="102"/>
      <c r="AFJ10" s="102"/>
      <c r="AFK10" s="102"/>
      <c r="AFL10" s="102"/>
      <c r="AFM10" s="102"/>
      <c r="AFN10" s="102"/>
      <c r="AFO10" s="102"/>
      <c r="AFP10" s="102"/>
      <c r="AFQ10" s="102"/>
      <c r="AFR10" s="102"/>
      <c r="AFS10" s="102"/>
      <c r="AFT10" s="102"/>
      <c r="AFU10" s="102"/>
      <c r="AFV10" s="102"/>
      <c r="AFW10" s="102"/>
      <c r="AFX10" s="102"/>
      <c r="AFY10" s="102"/>
      <c r="AFZ10" s="102"/>
      <c r="AGA10" s="102"/>
      <c r="AGB10" s="102"/>
      <c r="AGC10" s="102"/>
      <c r="AGD10" s="102"/>
      <c r="AGE10" s="102"/>
      <c r="AGF10" s="102"/>
      <c r="AGG10" s="102"/>
      <c r="AGH10" s="102"/>
      <c r="AGI10" s="102"/>
      <c r="AGJ10" s="102"/>
      <c r="AGK10" s="102"/>
      <c r="AGL10" s="102"/>
      <c r="AGM10" s="102"/>
      <c r="AGN10" s="102"/>
      <c r="AGO10" s="102"/>
      <c r="AGP10" s="102"/>
      <c r="AGQ10" s="102"/>
      <c r="AGR10" s="102"/>
      <c r="AGS10" s="102"/>
      <c r="AGT10" s="102"/>
      <c r="AGU10" s="102"/>
      <c r="AGV10" s="102"/>
      <c r="AGW10" s="102"/>
      <c r="AGX10" s="102"/>
      <c r="AGY10" s="102"/>
      <c r="AGZ10" s="102"/>
      <c r="AHA10" s="102"/>
      <c r="AHB10" s="102"/>
      <c r="AHC10" s="102"/>
      <c r="AHD10" s="102"/>
      <c r="AHE10" s="102"/>
      <c r="AHF10" s="102"/>
      <c r="AHG10" s="102"/>
      <c r="AHH10" s="102"/>
      <c r="AHI10" s="102"/>
      <c r="AHJ10" s="102"/>
      <c r="AHK10" s="102"/>
      <c r="AHL10" s="102"/>
      <c r="AHM10" s="102"/>
      <c r="AHN10" s="102"/>
      <c r="AHO10" s="102"/>
      <c r="AHP10" s="102"/>
      <c r="AHQ10" s="102"/>
      <c r="AHR10" s="102"/>
      <c r="AHS10" s="102"/>
      <c r="AHT10" s="102"/>
      <c r="AHU10" s="102"/>
      <c r="AHV10" s="102"/>
      <c r="AHW10" s="102"/>
      <c r="AHX10" s="102"/>
      <c r="AHY10" s="102"/>
      <c r="AHZ10" s="102"/>
      <c r="AIA10" s="102"/>
      <c r="AIB10" s="102"/>
      <c r="AIC10" s="102"/>
      <c r="AID10" s="102"/>
      <c r="AIE10" s="102"/>
      <c r="AIF10" s="102"/>
      <c r="AIG10" s="102"/>
      <c r="AIH10" s="102"/>
      <c r="AII10" s="102"/>
      <c r="AIJ10" s="102"/>
      <c r="AIK10" s="102"/>
      <c r="AIL10" s="102"/>
      <c r="AIM10" s="102"/>
      <c r="AIN10" s="102"/>
      <c r="AIO10" s="102"/>
      <c r="AIP10" s="102"/>
      <c r="AIQ10" s="102"/>
      <c r="AIR10" s="102"/>
      <c r="AIS10" s="102"/>
      <c r="AIT10" s="102"/>
      <c r="AIU10" s="102"/>
      <c r="AIV10" s="102"/>
      <c r="AIW10" s="102"/>
      <c r="AIX10" s="102"/>
      <c r="AIY10" s="102"/>
      <c r="AIZ10" s="102"/>
      <c r="AJA10" s="102"/>
      <c r="AJB10" s="102"/>
      <c r="AJC10" s="102"/>
      <c r="AJD10" s="102"/>
      <c r="AJE10" s="102"/>
      <c r="AJF10" s="102"/>
      <c r="AJG10" s="102"/>
      <c r="AJH10" s="102"/>
      <c r="AJI10" s="102"/>
      <c r="AJJ10" s="102"/>
      <c r="AJK10" s="102"/>
      <c r="AJL10" s="102"/>
      <c r="AJM10" s="102"/>
      <c r="AJN10" s="102"/>
      <c r="AJO10" s="102"/>
      <c r="AJP10" s="102"/>
      <c r="AJQ10" s="102"/>
      <c r="AJR10" s="102"/>
      <c r="AJS10" s="102"/>
      <c r="AJT10" s="102"/>
      <c r="AJU10" s="102"/>
      <c r="AJV10" s="102"/>
      <c r="AJW10" s="102"/>
      <c r="AJX10" s="102"/>
      <c r="AJY10" s="102"/>
      <c r="AJZ10" s="102"/>
      <c r="AKA10" s="102"/>
      <c r="AKB10" s="102"/>
      <c r="AKC10" s="102"/>
      <c r="AKD10" s="102"/>
      <c r="AKE10" s="102"/>
      <c r="AKF10" s="102"/>
      <c r="AKG10" s="102"/>
      <c r="AKH10" s="102"/>
      <c r="AKI10" s="102"/>
      <c r="AKJ10" s="102"/>
      <c r="AKK10" s="102"/>
      <c r="AKL10" s="102"/>
      <c r="AKM10" s="102"/>
      <c r="AKN10" s="102"/>
      <c r="AKO10" s="102"/>
      <c r="AKP10" s="102"/>
      <c r="AKQ10" s="102"/>
      <c r="AKR10" s="102"/>
      <c r="AKS10" s="102"/>
      <c r="AKT10" s="102"/>
      <c r="AKU10" s="102"/>
      <c r="AKV10" s="102"/>
      <c r="AKW10" s="102"/>
      <c r="AKX10" s="102"/>
      <c r="AKY10" s="102"/>
      <c r="AKZ10" s="102"/>
      <c r="ALA10" s="102"/>
      <c r="ALB10" s="102"/>
      <c r="ALC10" s="102"/>
      <c r="ALD10" s="102"/>
      <c r="ALE10" s="102"/>
      <c r="ALF10" s="102"/>
      <c r="ALG10" s="102"/>
      <c r="ALH10" s="102"/>
      <c r="ALI10" s="102"/>
      <c r="ALJ10" s="102"/>
      <c r="ALK10" s="102"/>
      <c r="ALL10" s="102"/>
      <c r="ALM10" s="102"/>
      <c r="ALN10" s="102"/>
      <c r="ALO10" s="102"/>
      <c r="ALP10" s="102"/>
      <c r="ALQ10" s="102"/>
      <c r="ALR10" s="102"/>
      <c r="ALS10" s="102"/>
      <c r="ALT10" s="102"/>
      <c r="ALU10" s="102"/>
      <c r="ALV10" s="102"/>
      <c r="ALW10" s="102"/>
      <c r="ALX10" s="102"/>
      <c r="ALY10" s="102"/>
      <c r="ALZ10" s="102"/>
      <c r="AMA10" s="102"/>
      <c r="AMB10" s="102"/>
      <c r="AMC10" s="102"/>
      <c r="AMD10" s="102"/>
      <c r="AME10" s="102"/>
      <c r="AMF10" s="102"/>
      <c r="AMG10" s="102"/>
      <c r="AMH10" s="102"/>
      <c r="AMI10" s="102"/>
      <c r="AMJ10" s="102"/>
    </row>
    <row r="11" spans="1:1024" s="245" customFormat="1" ht="25.5">
      <c r="A11" s="122">
        <v>5</v>
      </c>
      <c r="B11" s="421" t="s">
        <v>334</v>
      </c>
      <c r="C11" s="425" t="s">
        <v>335</v>
      </c>
      <c r="D11" s="426" t="s">
        <v>346</v>
      </c>
      <c r="E11" s="424">
        <v>3400</v>
      </c>
      <c r="F11" s="428"/>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102"/>
      <c r="BW11" s="102"/>
      <c r="BX11" s="102"/>
      <c r="BY11" s="102"/>
      <c r="BZ11" s="102"/>
      <c r="CA11" s="102"/>
      <c r="CB11" s="102"/>
      <c r="CC11" s="102"/>
      <c r="CD11" s="102"/>
      <c r="CE11" s="102"/>
      <c r="CF11" s="102"/>
      <c r="CG11" s="102"/>
      <c r="CH11" s="102"/>
      <c r="CI11" s="102"/>
      <c r="CJ11" s="102"/>
      <c r="CK11" s="102"/>
      <c r="CL11" s="102"/>
      <c r="CM11" s="102"/>
      <c r="CN11" s="102"/>
      <c r="CO11" s="102"/>
      <c r="CP11" s="102"/>
      <c r="CQ11" s="102"/>
      <c r="CR11" s="102"/>
      <c r="CS11" s="102"/>
      <c r="CT11" s="102"/>
      <c r="CU11" s="102"/>
      <c r="CV11" s="102"/>
      <c r="CW11" s="102"/>
      <c r="CX11" s="102"/>
      <c r="CY11" s="102"/>
      <c r="CZ11" s="102"/>
      <c r="DA11" s="102"/>
      <c r="DB11" s="102"/>
      <c r="DC11" s="102"/>
      <c r="DD11" s="102"/>
      <c r="DE11" s="102"/>
      <c r="DF11" s="102"/>
      <c r="DG11" s="102"/>
      <c r="DH11" s="102"/>
      <c r="DI11" s="102"/>
      <c r="DJ11" s="102"/>
      <c r="DK11" s="102"/>
      <c r="DL11" s="102"/>
      <c r="DM11" s="102"/>
      <c r="DN11" s="102"/>
      <c r="DO11" s="102"/>
      <c r="DP11" s="102"/>
      <c r="DQ11" s="102"/>
      <c r="DR11" s="102"/>
      <c r="DS11" s="102"/>
      <c r="DT11" s="102"/>
      <c r="DU11" s="102"/>
      <c r="DV11" s="102"/>
      <c r="DW11" s="102"/>
      <c r="DX11" s="102"/>
      <c r="DY11" s="102"/>
      <c r="DZ11" s="102"/>
      <c r="EA11" s="102"/>
      <c r="EB11" s="102"/>
      <c r="EC11" s="102"/>
      <c r="ED11" s="102"/>
      <c r="EE11" s="102"/>
      <c r="EF11" s="102"/>
      <c r="EG11" s="102"/>
      <c r="EH11" s="102"/>
      <c r="EI11" s="102"/>
      <c r="EJ11" s="102"/>
      <c r="EK11" s="102"/>
      <c r="EL11" s="102"/>
      <c r="EM11" s="102"/>
      <c r="EN11" s="102"/>
      <c r="EO11" s="102"/>
      <c r="EP11" s="102"/>
      <c r="EQ11" s="102"/>
      <c r="ER11" s="102"/>
      <c r="ES11" s="102"/>
      <c r="ET11" s="102"/>
      <c r="EU11" s="102"/>
      <c r="EV11" s="102"/>
      <c r="EW11" s="102"/>
      <c r="EX11" s="102"/>
      <c r="EY11" s="102"/>
      <c r="EZ11" s="102"/>
      <c r="FA11" s="102"/>
      <c r="FB11" s="102"/>
      <c r="FC11" s="102"/>
      <c r="FD11" s="102"/>
      <c r="FE11" s="102"/>
      <c r="FF11" s="102"/>
      <c r="FG11" s="102"/>
      <c r="FH11" s="102"/>
      <c r="FI11" s="102"/>
      <c r="FJ11" s="102"/>
      <c r="FK11" s="102"/>
      <c r="FL11" s="102"/>
      <c r="FM11" s="102"/>
      <c r="FN11" s="102"/>
      <c r="FO11" s="102"/>
      <c r="FP11" s="102"/>
      <c r="FQ11" s="102"/>
      <c r="FR11" s="102"/>
      <c r="FS11" s="102"/>
      <c r="FT11" s="102"/>
      <c r="FU11" s="102"/>
      <c r="FV11" s="102"/>
      <c r="FW11" s="102"/>
      <c r="FX11" s="102"/>
      <c r="FY11" s="102"/>
      <c r="FZ11" s="102"/>
      <c r="GA11" s="102"/>
      <c r="GB11" s="102"/>
      <c r="GC11" s="102"/>
      <c r="GD11" s="102"/>
      <c r="GE11" s="102"/>
      <c r="GF11" s="102"/>
      <c r="GG11" s="102"/>
      <c r="GH11" s="102"/>
      <c r="GI11" s="102"/>
      <c r="GJ11" s="102"/>
      <c r="GK11" s="102"/>
      <c r="GL11" s="102"/>
      <c r="GM11" s="102"/>
      <c r="GN11" s="102"/>
      <c r="GO11" s="102"/>
      <c r="GP11" s="102"/>
      <c r="GQ11" s="102"/>
      <c r="GR11" s="102"/>
      <c r="GS11" s="102"/>
      <c r="GT11" s="102"/>
      <c r="GU11" s="102"/>
      <c r="GV11" s="102"/>
      <c r="GW11" s="102"/>
      <c r="GX11" s="102"/>
      <c r="GY11" s="102"/>
      <c r="GZ11" s="102"/>
      <c r="HA11" s="102"/>
      <c r="HB11" s="102"/>
      <c r="HC11" s="102"/>
      <c r="HD11" s="102"/>
      <c r="HE11" s="102"/>
      <c r="HF11" s="102"/>
      <c r="HG11" s="102"/>
      <c r="HH11" s="102"/>
      <c r="HI11" s="102"/>
      <c r="HJ11" s="102"/>
      <c r="HK11" s="102"/>
      <c r="HL11" s="102"/>
      <c r="HM11" s="102"/>
      <c r="HN11" s="102"/>
      <c r="HO11" s="102"/>
      <c r="HP11" s="102"/>
      <c r="HQ11" s="102"/>
      <c r="HR11" s="102"/>
      <c r="HS11" s="102"/>
      <c r="HT11" s="102"/>
      <c r="HU11" s="102"/>
      <c r="HV11" s="102"/>
      <c r="HW11" s="102"/>
      <c r="HX11" s="102"/>
      <c r="HY11" s="102"/>
      <c r="HZ11" s="102"/>
      <c r="IA11" s="102"/>
      <c r="IB11" s="102"/>
      <c r="IC11" s="102"/>
      <c r="ID11" s="102"/>
      <c r="IE11" s="102"/>
      <c r="IF11" s="102"/>
      <c r="IG11" s="102"/>
      <c r="IH11" s="102"/>
      <c r="II11" s="102"/>
      <c r="IJ11" s="102"/>
      <c r="IK11" s="102"/>
      <c r="IL11" s="102"/>
      <c r="IM11" s="102"/>
      <c r="IN11" s="102"/>
      <c r="IO11" s="102"/>
      <c r="IP11" s="102"/>
      <c r="IQ11" s="102"/>
      <c r="IR11" s="102"/>
      <c r="IS11" s="102"/>
      <c r="IT11" s="102"/>
      <c r="IU11" s="102"/>
      <c r="IV11" s="102"/>
      <c r="IW11" s="102"/>
      <c r="IX11" s="102"/>
      <c r="IY11" s="102"/>
      <c r="IZ11" s="102"/>
      <c r="JA11" s="102"/>
      <c r="JB11" s="102"/>
      <c r="JC11" s="102"/>
      <c r="JD11" s="102"/>
      <c r="JE11" s="102"/>
      <c r="JF11" s="102"/>
      <c r="JG11" s="102"/>
      <c r="JH11" s="102"/>
      <c r="JI11" s="102"/>
      <c r="JJ11" s="102"/>
      <c r="JK11" s="102"/>
      <c r="JL11" s="102"/>
      <c r="JM11" s="102"/>
      <c r="JN11" s="102"/>
      <c r="JO11" s="102"/>
      <c r="JP11" s="102"/>
      <c r="JQ11" s="102"/>
      <c r="JR11" s="102"/>
      <c r="JS11" s="102"/>
      <c r="JT11" s="102"/>
      <c r="JU11" s="102"/>
      <c r="JV11" s="102"/>
      <c r="JW11" s="102"/>
      <c r="JX11" s="102"/>
      <c r="JY11" s="102"/>
      <c r="JZ11" s="102"/>
      <c r="KA11" s="102"/>
      <c r="KB11" s="102"/>
      <c r="KC11" s="102"/>
      <c r="KD11" s="102"/>
      <c r="KE11" s="102"/>
      <c r="KF11" s="102"/>
      <c r="KG11" s="102"/>
      <c r="KH11" s="102"/>
      <c r="KI11" s="102"/>
      <c r="KJ11" s="102"/>
      <c r="KK11" s="102"/>
      <c r="KL11" s="102"/>
      <c r="KM11" s="102"/>
      <c r="KN11" s="102"/>
      <c r="KO11" s="102"/>
      <c r="KP11" s="102"/>
      <c r="KQ11" s="102"/>
      <c r="KR11" s="102"/>
      <c r="KS11" s="102"/>
      <c r="KT11" s="102"/>
      <c r="KU11" s="102"/>
      <c r="KV11" s="102"/>
      <c r="KW11" s="102"/>
      <c r="KX11" s="102"/>
      <c r="KY11" s="102"/>
      <c r="KZ11" s="102"/>
      <c r="LA11" s="102"/>
      <c r="LB11" s="102"/>
      <c r="LC11" s="102"/>
      <c r="LD11" s="102"/>
      <c r="LE11" s="102"/>
      <c r="LF11" s="102"/>
      <c r="LG11" s="102"/>
      <c r="LH11" s="102"/>
      <c r="LI11" s="102"/>
      <c r="LJ11" s="102"/>
      <c r="LK11" s="102"/>
      <c r="LL11" s="102"/>
      <c r="LM11" s="102"/>
      <c r="LN11" s="102"/>
      <c r="LO11" s="102"/>
      <c r="LP11" s="102"/>
      <c r="LQ11" s="102"/>
      <c r="LR11" s="102"/>
      <c r="LS11" s="102"/>
      <c r="LT11" s="102"/>
      <c r="LU11" s="102"/>
      <c r="LV11" s="102"/>
      <c r="LW11" s="102"/>
      <c r="LX11" s="102"/>
      <c r="LY11" s="102"/>
      <c r="LZ11" s="102"/>
      <c r="MA11" s="102"/>
      <c r="MB11" s="102"/>
      <c r="MC11" s="102"/>
      <c r="MD11" s="102"/>
      <c r="ME11" s="102"/>
      <c r="MF11" s="102"/>
      <c r="MG11" s="102"/>
      <c r="MH11" s="102"/>
      <c r="MI11" s="102"/>
      <c r="MJ11" s="102"/>
      <c r="MK11" s="102"/>
      <c r="ML11" s="102"/>
      <c r="MM11" s="102"/>
      <c r="MN11" s="102"/>
      <c r="MO11" s="102"/>
      <c r="MP11" s="102"/>
      <c r="MQ11" s="102"/>
      <c r="MR11" s="102"/>
      <c r="MS11" s="102"/>
      <c r="MT11" s="102"/>
      <c r="MU11" s="102"/>
      <c r="MV11" s="102"/>
      <c r="MW11" s="102"/>
      <c r="MX11" s="102"/>
      <c r="MY11" s="102"/>
      <c r="MZ11" s="102"/>
      <c r="NA11" s="102"/>
      <c r="NB11" s="102"/>
      <c r="NC11" s="102"/>
      <c r="ND11" s="102"/>
      <c r="NE11" s="102"/>
      <c r="NF11" s="102"/>
      <c r="NG11" s="102"/>
      <c r="NH11" s="102"/>
      <c r="NI11" s="102"/>
      <c r="NJ11" s="102"/>
      <c r="NK11" s="102"/>
      <c r="NL11" s="102"/>
      <c r="NM11" s="102"/>
      <c r="NN11" s="102"/>
      <c r="NO11" s="102"/>
      <c r="NP11" s="102"/>
      <c r="NQ11" s="102"/>
      <c r="NR11" s="102"/>
      <c r="NS11" s="102"/>
      <c r="NT11" s="102"/>
      <c r="NU11" s="102"/>
      <c r="NV11" s="102"/>
      <c r="NW11" s="102"/>
      <c r="NX11" s="102"/>
      <c r="NY11" s="102"/>
      <c r="NZ11" s="102"/>
      <c r="OA11" s="102"/>
      <c r="OB11" s="102"/>
      <c r="OC11" s="102"/>
      <c r="OD11" s="102"/>
      <c r="OE11" s="102"/>
      <c r="OF11" s="102"/>
      <c r="OG11" s="102"/>
      <c r="OH11" s="102"/>
      <c r="OI11" s="102"/>
      <c r="OJ11" s="102"/>
      <c r="OK11" s="102"/>
      <c r="OL11" s="102"/>
      <c r="OM11" s="102"/>
      <c r="ON11" s="102"/>
      <c r="OO11" s="102"/>
      <c r="OP11" s="102"/>
      <c r="OQ11" s="102"/>
      <c r="OR11" s="102"/>
      <c r="OS11" s="102"/>
      <c r="OT11" s="102"/>
      <c r="OU11" s="102"/>
      <c r="OV11" s="102"/>
      <c r="OW11" s="102"/>
      <c r="OX11" s="102"/>
      <c r="OY11" s="102"/>
      <c r="OZ11" s="102"/>
      <c r="PA11" s="102"/>
      <c r="PB11" s="102"/>
      <c r="PC11" s="102"/>
      <c r="PD11" s="102"/>
      <c r="PE11" s="102"/>
      <c r="PF11" s="102"/>
      <c r="PG11" s="102"/>
      <c r="PH11" s="102"/>
      <c r="PI11" s="102"/>
      <c r="PJ11" s="102"/>
      <c r="PK11" s="102"/>
      <c r="PL11" s="102"/>
      <c r="PM11" s="102"/>
      <c r="PN11" s="102"/>
      <c r="PO11" s="102"/>
      <c r="PP11" s="102"/>
      <c r="PQ11" s="102"/>
      <c r="PR11" s="102"/>
      <c r="PS11" s="102"/>
      <c r="PT11" s="102"/>
      <c r="PU11" s="102"/>
      <c r="PV11" s="102"/>
      <c r="PW11" s="102"/>
      <c r="PX11" s="102"/>
      <c r="PY11" s="102"/>
      <c r="PZ11" s="102"/>
      <c r="QA11" s="102"/>
      <c r="QB11" s="102"/>
      <c r="QC11" s="102"/>
      <c r="QD11" s="102"/>
      <c r="QE11" s="102"/>
      <c r="QF11" s="102"/>
      <c r="QG11" s="102"/>
      <c r="QH11" s="102"/>
      <c r="QI11" s="102"/>
      <c r="QJ11" s="102"/>
      <c r="QK11" s="102"/>
      <c r="QL11" s="102"/>
      <c r="QM11" s="102"/>
      <c r="QN11" s="102"/>
      <c r="QO11" s="102"/>
      <c r="QP11" s="102"/>
      <c r="QQ11" s="102"/>
      <c r="QR11" s="102"/>
      <c r="QS11" s="102"/>
      <c r="QT11" s="102"/>
      <c r="QU11" s="102"/>
      <c r="QV11" s="102"/>
      <c r="QW11" s="102"/>
      <c r="QX11" s="102"/>
      <c r="QY11" s="102"/>
      <c r="QZ11" s="102"/>
      <c r="RA11" s="102"/>
      <c r="RB11" s="102"/>
      <c r="RC11" s="102"/>
      <c r="RD11" s="102"/>
      <c r="RE11" s="102"/>
      <c r="RF11" s="102"/>
      <c r="RG11" s="102"/>
      <c r="RH11" s="102"/>
      <c r="RI11" s="102"/>
      <c r="RJ11" s="102"/>
      <c r="RK11" s="102"/>
      <c r="RL11" s="102"/>
      <c r="RM11" s="102"/>
      <c r="RN11" s="102"/>
      <c r="RO11" s="102"/>
      <c r="RP11" s="102"/>
      <c r="RQ11" s="102"/>
      <c r="RR11" s="102"/>
      <c r="RS11" s="102"/>
      <c r="RT11" s="102"/>
      <c r="RU11" s="102"/>
      <c r="RV11" s="102"/>
      <c r="RW11" s="102"/>
      <c r="RX11" s="102"/>
      <c r="RY11" s="102"/>
      <c r="RZ11" s="102"/>
      <c r="SA11" s="102"/>
      <c r="SB11" s="102"/>
      <c r="SC11" s="102"/>
      <c r="SD11" s="102"/>
      <c r="SE11" s="102"/>
      <c r="SF11" s="102"/>
      <c r="SG11" s="102"/>
      <c r="SH11" s="102"/>
      <c r="SI11" s="102"/>
      <c r="SJ11" s="102"/>
      <c r="SK11" s="102"/>
      <c r="SL11" s="102"/>
      <c r="SM11" s="102"/>
      <c r="SN11" s="102"/>
      <c r="SO11" s="102"/>
      <c r="SP11" s="102"/>
      <c r="SQ11" s="102"/>
      <c r="SR11" s="102"/>
      <c r="SS11" s="102"/>
      <c r="ST11" s="102"/>
      <c r="SU11" s="102"/>
      <c r="SV11" s="102"/>
      <c r="SW11" s="102"/>
      <c r="SX11" s="102"/>
      <c r="SY11" s="102"/>
      <c r="SZ11" s="102"/>
      <c r="TA11" s="102"/>
      <c r="TB11" s="102"/>
      <c r="TC11" s="102"/>
      <c r="TD11" s="102"/>
      <c r="TE11" s="102"/>
      <c r="TF11" s="102"/>
      <c r="TG11" s="102"/>
      <c r="TH11" s="102"/>
      <c r="TI11" s="102"/>
      <c r="TJ11" s="102"/>
      <c r="TK11" s="102"/>
      <c r="TL11" s="102"/>
      <c r="TM11" s="102"/>
      <c r="TN11" s="102"/>
      <c r="TO11" s="102"/>
      <c r="TP11" s="102"/>
      <c r="TQ11" s="102"/>
      <c r="TR11" s="102"/>
      <c r="TS11" s="102"/>
      <c r="TT11" s="102"/>
      <c r="TU11" s="102"/>
      <c r="TV11" s="102"/>
      <c r="TW11" s="102"/>
      <c r="TX11" s="102"/>
      <c r="TY11" s="102"/>
      <c r="TZ11" s="102"/>
      <c r="UA11" s="102"/>
      <c r="UB11" s="102"/>
      <c r="UC11" s="102"/>
      <c r="UD11" s="102"/>
      <c r="UE11" s="102"/>
      <c r="UF11" s="102"/>
      <c r="UG11" s="102"/>
      <c r="UH11" s="102"/>
      <c r="UI11" s="102"/>
      <c r="UJ11" s="102"/>
      <c r="UK11" s="102"/>
      <c r="UL11" s="102"/>
      <c r="UM11" s="102"/>
      <c r="UN11" s="102"/>
      <c r="UO11" s="102"/>
      <c r="UP11" s="102"/>
      <c r="UQ11" s="102"/>
      <c r="UR11" s="102"/>
      <c r="US11" s="102"/>
      <c r="UT11" s="102"/>
      <c r="UU11" s="102"/>
      <c r="UV11" s="102"/>
      <c r="UW11" s="102"/>
      <c r="UX11" s="102"/>
      <c r="UY11" s="102"/>
      <c r="UZ11" s="102"/>
      <c r="VA11" s="102"/>
      <c r="VB11" s="102"/>
      <c r="VC11" s="102"/>
      <c r="VD11" s="102"/>
      <c r="VE11" s="102"/>
      <c r="VF11" s="102"/>
      <c r="VG11" s="102"/>
      <c r="VH11" s="102"/>
      <c r="VI11" s="102"/>
      <c r="VJ11" s="102"/>
      <c r="VK11" s="102"/>
      <c r="VL11" s="102"/>
      <c r="VM11" s="102"/>
      <c r="VN11" s="102"/>
      <c r="VO11" s="102"/>
      <c r="VP11" s="102"/>
      <c r="VQ11" s="102"/>
      <c r="VR11" s="102"/>
      <c r="VS11" s="102"/>
      <c r="VT11" s="102"/>
      <c r="VU11" s="102"/>
      <c r="VV11" s="102"/>
      <c r="VW11" s="102"/>
      <c r="VX11" s="102"/>
      <c r="VY11" s="102"/>
      <c r="VZ11" s="102"/>
      <c r="WA11" s="102"/>
      <c r="WB11" s="102"/>
      <c r="WC11" s="102"/>
      <c r="WD11" s="102"/>
      <c r="WE11" s="102"/>
      <c r="WF11" s="102"/>
      <c r="WG11" s="102"/>
      <c r="WH11" s="102"/>
      <c r="WI11" s="102"/>
      <c r="WJ11" s="102"/>
      <c r="WK11" s="102"/>
      <c r="WL11" s="102"/>
      <c r="WM11" s="102"/>
      <c r="WN11" s="102"/>
      <c r="WO11" s="102"/>
      <c r="WP11" s="102"/>
      <c r="WQ11" s="102"/>
      <c r="WR11" s="102"/>
      <c r="WS11" s="102"/>
      <c r="WT11" s="102"/>
      <c r="WU11" s="102"/>
      <c r="WV11" s="102"/>
      <c r="WW11" s="102"/>
      <c r="WX11" s="102"/>
      <c r="WY11" s="102"/>
      <c r="WZ11" s="102"/>
      <c r="XA11" s="102"/>
      <c r="XB11" s="102"/>
      <c r="XC11" s="102"/>
      <c r="XD11" s="102"/>
      <c r="XE11" s="102"/>
      <c r="XF11" s="102"/>
      <c r="XG11" s="102"/>
      <c r="XH11" s="102"/>
      <c r="XI11" s="102"/>
      <c r="XJ11" s="102"/>
      <c r="XK11" s="102"/>
      <c r="XL11" s="102"/>
      <c r="XM11" s="102"/>
      <c r="XN11" s="102"/>
      <c r="XO11" s="102"/>
      <c r="XP11" s="102"/>
      <c r="XQ11" s="102"/>
      <c r="XR11" s="102"/>
      <c r="XS11" s="102"/>
      <c r="XT11" s="102"/>
      <c r="XU11" s="102"/>
      <c r="XV11" s="102"/>
      <c r="XW11" s="102"/>
      <c r="XX11" s="102"/>
      <c r="XY11" s="102"/>
      <c r="XZ11" s="102"/>
      <c r="YA11" s="102"/>
      <c r="YB11" s="102"/>
      <c r="YC11" s="102"/>
      <c r="YD11" s="102"/>
      <c r="YE11" s="102"/>
      <c r="YF11" s="102"/>
      <c r="YG11" s="102"/>
      <c r="YH11" s="102"/>
      <c r="YI11" s="102"/>
      <c r="YJ11" s="102"/>
      <c r="YK11" s="102"/>
      <c r="YL11" s="102"/>
      <c r="YM11" s="102"/>
      <c r="YN11" s="102"/>
      <c r="YO11" s="102"/>
      <c r="YP11" s="102"/>
      <c r="YQ11" s="102"/>
      <c r="YR11" s="102"/>
      <c r="YS11" s="102"/>
      <c r="YT11" s="102"/>
      <c r="YU11" s="102"/>
      <c r="YV11" s="102"/>
      <c r="YW11" s="102"/>
      <c r="YX11" s="102"/>
      <c r="YY11" s="102"/>
      <c r="YZ11" s="102"/>
      <c r="ZA11" s="102"/>
      <c r="ZB11" s="102"/>
      <c r="ZC11" s="102"/>
      <c r="ZD11" s="102"/>
      <c r="ZE11" s="102"/>
      <c r="ZF11" s="102"/>
      <c r="ZG11" s="102"/>
      <c r="ZH11" s="102"/>
      <c r="ZI11" s="102"/>
      <c r="ZJ11" s="102"/>
      <c r="ZK11" s="102"/>
      <c r="ZL11" s="102"/>
      <c r="ZM11" s="102"/>
      <c r="ZN11" s="102"/>
      <c r="ZO11" s="102"/>
      <c r="ZP11" s="102"/>
      <c r="ZQ11" s="102"/>
      <c r="ZR11" s="102"/>
      <c r="ZS11" s="102"/>
      <c r="ZT11" s="102"/>
      <c r="ZU11" s="102"/>
      <c r="ZV11" s="102"/>
      <c r="ZW11" s="102"/>
      <c r="ZX11" s="102"/>
      <c r="ZY11" s="102"/>
      <c r="ZZ11" s="102"/>
      <c r="AAA11" s="102"/>
      <c r="AAB11" s="102"/>
      <c r="AAC11" s="102"/>
      <c r="AAD11" s="102"/>
      <c r="AAE11" s="102"/>
      <c r="AAF11" s="102"/>
      <c r="AAG11" s="102"/>
      <c r="AAH11" s="102"/>
      <c r="AAI11" s="102"/>
      <c r="AAJ11" s="102"/>
      <c r="AAK11" s="102"/>
      <c r="AAL11" s="102"/>
      <c r="AAM11" s="102"/>
      <c r="AAN11" s="102"/>
      <c r="AAO11" s="102"/>
      <c r="AAP11" s="102"/>
      <c r="AAQ11" s="102"/>
      <c r="AAR11" s="102"/>
      <c r="AAS11" s="102"/>
      <c r="AAT11" s="102"/>
      <c r="AAU11" s="102"/>
      <c r="AAV11" s="102"/>
      <c r="AAW11" s="102"/>
      <c r="AAX11" s="102"/>
      <c r="AAY11" s="102"/>
      <c r="AAZ11" s="102"/>
      <c r="ABA11" s="102"/>
      <c r="ABB11" s="102"/>
      <c r="ABC11" s="102"/>
      <c r="ABD11" s="102"/>
      <c r="ABE11" s="102"/>
      <c r="ABF11" s="102"/>
      <c r="ABG11" s="102"/>
      <c r="ABH11" s="102"/>
      <c r="ABI11" s="102"/>
      <c r="ABJ11" s="102"/>
      <c r="ABK11" s="102"/>
      <c r="ABL11" s="102"/>
      <c r="ABM11" s="102"/>
      <c r="ABN11" s="102"/>
      <c r="ABO11" s="102"/>
      <c r="ABP11" s="102"/>
      <c r="ABQ11" s="102"/>
      <c r="ABR11" s="102"/>
      <c r="ABS11" s="102"/>
      <c r="ABT11" s="102"/>
      <c r="ABU11" s="102"/>
      <c r="ABV11" s="102"/>
      <c r="ABW11" s="102"/>
      <c r="ABX11" s="102"/>
      <c r="ABY11" s="102"/>
      <c r="ABZ11" s="102"/>
      <c r="ACA11" s="102"/>
      <c r="ACB11" s="102"/>
      <c r="ACC11" s="102"/>
      <c r="ACD11" s="102"/>
      <c r="ACE11" s="102"/>
      <c r="ACF11" s="102"/>
      <c r="ACG11" s="102"/>
      <c r="ACH11" s="102"/>
      <c r="ACI11" s="102"/>
      <c r="ACJ11" s="102"/>
      <c r="ACK11" s="102"/>
      <c r="ACL11" s="102"/>
      <c r="ACM11" s="102"/>
      <c r="ACN11" s="102"/>
      <c r="ACO11" s="102"/>
      <c r="ACP11" s="102"/>
      <c r="ACQ11" s="102"/>
      <c r="ACR11" s="102"/>
      <c r="ACS11" s="102"/>
      <c r="ACT11" s="102"/>
      <c r="ACU11" s="102"/>
      <c r="ACV11" s="102"/>
      <c r="ACW11" s="102"/>
      <c r="ACX11" s="102"/>
      <c r="ACY11" s="102"/>
      <c r="ACZ11" s="102"/>
      <c r="ADA11" s="102"/>
      <c r="ADB11" s="102"/>
      <c r="ADC11" s="102"/>
      <c r="ADD11" s="102"/>
      <c r="ADE11" s="102"/>
      <c r="ADF11" s="102"/>
      <c r="ADG11" s="102"/>
      <c r="ADH11" s="102"/>
      <c r="ADI11" s="102"/>
      <c r="ADJ11" s="102"/>
      <c r="ADK11" s="102"/>
      <c r="ADL11" s="102"/>
      <c r="ADM11" s="102"/>
      <c r="ADN11" s="102"/>
      <c r="ADO11" s="102"/>
      <c r="ADP11" s="102"/>
      <c r="ADQ11" s="102"/>
      <c r="ADR11" s="102"/>
      <c r="ADS11" s="102"/>
      <c r="ADT11" s="102"/>
      <c r="ADU11" s="102"/>
      <c r="ADV11" s="102"/>
      <c r="ADW11" s="102"/>
      <c r="ADX11" s="102"/>
      <c r="ADY11" s="102"/>
      <c r="ADZ11" s="102"/>
      <c r="AEA11" s="102"/>
      <c r="AEB11" s="102"/>
      <c r="AEC11" s="102"/>
      <c r="AED11" s="102"/>
      <c r="AEE11" s="102"/>
      <c r="AEF11" s="102"/>
      <c r="AEG11" s="102"/>
      <c r="AEH11" s="102"/>
      <c r="AEI11" s="102"/>
      <c r="AEJ11" s="102"/>
      <c r="AEK11" s="102"/>
      <c r="AEL11" s="102"/>
      <c r="AEM11" s="102"/>
      <c r="AEN11" s="102"/>
      <c r="AEO11" s="102"/>
      <c r="AEP11" s="102"/>
      <c r="AEQ11" s="102"/>
      <c r="AER11" s="102"/>
      <c r="AES11" s="102"/>
      <c r="AET11" s="102"/>
      <c r="AEU11" s="102"/>
      <c r="AEV11" s="102"/>
      <c r="AEW11" s="102"/>
      <c r="AEX11" s="102"/>
      <c r="AEY11" s="102"/>
      <c r="AEZ11" s="102"/>
      <c r="AFA11" s="102"/>
      <c r="AFB11" s="102"/>
      <c r="AFC11" s="102"/>
      <c r="AFD11" s="102"/>
      <c r="AFE11" s="102"/>
      <c r="AFF11" s="102"/>
      <c r="AFG11" s="102"/>
      <c r="AFH11" s="102"/>
      <c r="AFI11" s="102"/>
      <c r="AFJ11" s="102"/>
      <c r="AFK11" s="102"/>
      <c r="AFL11" s="102"/>
      <c r="AFM11" s="102"/>
      <c r="AFN11" s="102"/>
      <c r="AFO11" s="102"/>
      <c r="AFP11" s="102"/>
      <c r="AFQ11" s="102"/>
      <c r="AFR11" s="102"/>
      <c r="AFS11" s="102"/>
      <c r="AFT11" s="102"/>
      <c r="AFU11" s="102"/>
      <c r="AFV11" s="102"/>
      <c r="AFW11" s="102"/>
      <c r="AFX11" s="102"/>
      <c r="AFY11" s="102"/>
      <c r="AFZ11" s="102"/>
      <c r="AGA11" s="102"/>
      <c r="AGB11" s="102"/>
      <c r="AGC11" s="102"/>
      <c r="AGD11" s="102"/>
      <c r="AGE11" s="102"/>
      <c r="AGF11" s="102"/>
      <c r="AGG11" s="102"/>
      <c r="AGH11" s="102"/>
      <c r="AGI11" s="102"/>
      <c r="AGJ11" s="102"/>
      <c r="AGK11" s="102"/>
      <c r="AGL11" s="102"/>
      <c r="AGM11" s="102"/>
      <c r="AGN11" s="102"/>
      <c r="AGO11" s="102"/>
      <c r="AGP11" s="102"/>
      <c r="AGQ11" s="102"/>
      <c r="AGR11" s="102"/>
      <c r="AGS11" s="102"/>
      <c r="AGT11" s="102"/>
      <c r="AGU11" s="102"/>
      <c r="AGV11" s="102"/>
      <c r="AGW11" s="102"/>
      <c r="AGX11" s="102"/>
      <c r="AGY11" s="102"/>
      <c r="AGZ11" s="102"/>
      <c r="AHA11" s="102"/>
      <c r="AHB11" s="102"/>
      <c r="AHC11" s="102"/>
      <c r="AHD11" s="102"/>
      <c r="AHE11" s="102"/>
      <c r="AHF11" s="102"/>
      <c r="AHG11" s="102"/>
      <c r="AHH11" s="102"/>
      <c r="AHI11" s="102"/>
      <c r="AHJ11" s="102"/>
      <c r="AHK11" s="102"/>
      <c r="AHL11" s="102"/>
      <c r="AHM11" s="102"/>
      <c r="AHN11" s="102"/>
      <c r="AHO11" s="102"/>
      <c r="AHP11" s="102"/>
      <c r="AHQ11" s="102"/>
      <c r="AHR11" s="102"/>
      <c r="AHS11" s="102"/>
      <c r="AHT11" s="102"/>
      <c r="AHU11" s="102"/>
      <c r="AHV11" s="102"/>
      <c r="AHW11" s="102"/>
      <c r="AHX11" s="102"/>
      <c r="AHY11" s="102"/>
      <c r="AHZ11" s="102"/>
      <c r="AIA11" s="102"/>
      <c r="AIB11" s="102"/>
      <c r="AIC11" s="102"/>
      <c r="AID11" s="102"/>
      <c r="AIE11" s="102"/>
      <c r="AIF11" s="102"/>
      <c r="AIG11" s="102"/>
      <c r="AIH11" s="102"/>
      <c r="AII11" s="102"/>
      <c r="AIJ11" s="102"/>
      <c r="AIK11" s="102"/>
      <c r="AIL11" s="102"/>
      <c r="AIM11" s="102"/>
      <c r="AIN11" s="102"/>
      <c r="AIO11" s="102"/>
      <c r="AIP11" s="102"/>
      <c r="AIQ11" s="102"/>
      <c r="AIR11" s="102"/>
      <c r="AIS11" s="102"/>
      <c r="AIT11" s="102"/>
      <c r="AIU11" s="102"/>
      <c r="AIV11" s="102"/>
      <c r="AIW11" s="102"/>
      <c r="AIX11" s="102"/>
      <c r="AIY11" s="102"/>
      <c r="AIZ11" s="102"/>
      <c r="AJA11" s="102"/>
      <c r="AJB11" s="102"/>
      <c r="AJC11" s="102"/>
      <c r="AJD11" s="102"/>
      <c r="AJE11" s="102"/>
      <c r="AJF11" s="102"/>
      <c r="AJG11" s="102"/>
      <c r="AJH11" s="102"/>
      <c r="AJI11" s="102"/>
      <c r="AJJ11" s="102"/>
      <c r="AJK11" s="102"/>
      <c r="AJL11" s="102"/>
      <c r="AJM11" s="102"/>
      <c r="AJN11" s="102"/>
      <c r="AJO11" s="102"/>
      <c r="AJP11" s="102"/>
      <c r="AJQ11" s="102"/>
      <c r="AJR11" s="102"/>
      <c r="AJS11" s="102"/>
      <c r="AJT11" s="102"/>
      <c r="AJU11" s="102"/>
      <c r="AJV11" s="102"/>
      <c r="AJW11" s="102"/>
      <c r="AJX11" s="102"/>
      <c r="AJY11" s="102"/>
      <c r="AJZ11" s="102"/>
      <c r="AKA11" s="102"/>
      <c r="AKB11" s="102"/>
      <c r="AKC11" s="102"/>
      <c r="AKD11" s="102"/>
      <c r="AKE11" s="102"/>
      <c r="AKF11" s="102"/>
      <c r="AKG11" s="102"/>
      <c r="AKH11" s="102"/>
      <c r="AKI11" s="102"/>
      <c r="AKJ11" s="102"/>
      <c r="AKK11" s="102"/>
      <c r="AKL11" s="102"/>
      <c r="AKM11" s="102"/>
      <c r="AKN11" s="102"/>
      <c r="AKO11" s="102"/>
      <c r="AKP11" s="102"/>
      <c r="AKQ11" s="102"/>
      <c r="AKR11" s="102"/>
      <c r="AKS11" s="102"/>
      <c r="AKT11" s="102"/>
      <c r="AKU11" s="102"/>
      <c r="AKV11" s="102"/>
      <c r="AKW11" s="102"/>
      <c r="AKX11" s="102"/>
      <c r="AKY11" s="102"/>
      <c r="AKZ11" s="102"/>
      <c r="ALA11" s="102"/>
      <c r="ALB11" s="102"/>
      <c r="ALC11" s="102"/>
      <c r="ALD11" s="102"/>
      <c r="ALE11" s="102"/>
      <c r="ALF11" s="102"/>
      <c r="ALG11" s="102"/>
      <c r="ALH11" s="102"/>
      <c r="ALI11" s="102"/>
      <c r="ALJ11" s="102"/>
      <c r="ALK11" s="102"/>
      <c r="ALL11" s="102"/>
      <c r="ALM11" s="102"/>
      <c r="ALN11" s="102"/>
      <c r="ALO11" s="102"/>
      <c r="ALP11" s="102"/>
      <c r="ALQ11" s="102"/>
      <c r="ALR11" s="102"/>
      <c r="ALS11" s="102"/>
      <c r="ALT11" s="102"/>
      <c r="ALU11" s="102"/>
      <c r="ALV11" s="102"/>
      <c r="ALW11" s="102"/>
      <c r="ALX11" s="102"/>
      <c r="ALY11" s="102"/>
      <c r="ALZ11" s="102"/>
      <c r="AMA11" s="102"/>
      <c r="AMB11" s="102"/>
      <c r="AMC11" s="102"/>
      <c r="AMD11" s="102"/>
      <c r="AME11" s="102"/>
      <c r="AMF11" s="102"/>
      <c r="AMG11" s="102"/>
      <c r="AMH11" s="102"/>
      <c r="AMI11" s="102"/>
      <c r="AMJ11" s="102"/>
    </row>
    <row r="12" spans="1:1024" s="245" customFormat="1" ht="66">
      <c r="A12" s="122">
        <v>6</v>
      </c>
      <c r="B12" s="421" t="s">
        <v>336</v>
      </c>
      <c r="C12" s="425" t="s">
        <v>337</v>
      </c>
      <c r="D12" s="426" t="s">
        <v>347</v>
      </c>
      <c r="E12" s="424">
        <v>2266</v>
      </c>
      <c r="F12" s="428"/>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c r="BM12" s="102"/>
      <c r="BN12" s="102"/>
      <c r="BO12" s="102"/>
      <c r="BP12" s="102"/>
      <c r="BQ12" s="102"/>
      <c r="BR12" s="102"/>
      <c r="BS12" s="102"/>
      <c r="BT12" s="102"/>
      <c r="BU12" s="102"/>
      <c r="BV12" s="102"/>
      <c r="BW12" s="102"/>
      <c r="BX12" s="102"/>
      <c r="BY12" s="102"/>
      <c r="BZ12" s="102"/>
      <c r="CA12" s="102"/>
      <c r="CB12" s="102"/>
      <c r="CC12" s="102"/>
      <c r="CD12" s="102"/>
      <c r="CE12" s="102"/>
      <c r="CF12" s="102"/>
      <c r="CG12" s="102"/>
      <c r="CH12" s="102"/>
      <c r="CI12" s="102"/>
      <c r="CJ12" s="102"/>
      <c r="CK12" s="102"/>
      <c r="CL12" s="102"/>
      <c r="CM12" s="102"/>
      <c r="CN12" s="102"/>
      <c r="CO12" s="102"/>
      <c r="CP12" s="102"/>
      <c r="CQ12" s="102"/>
      <c r="CR12" s="102"/>
      <c r="CS12" s="102"/>
      <c r="CT12" s="102"/>
      <c r="CU12" s="102"/>
      <c r="CV12" s="102"/>
      <c r="CW12" s="102"/>
      <c r="CX12" s="102"/>
      <c r="CY12" s="102"/>
      <c r="CZ12" s="102"/>
      <c r="DA12" s="102"/>
      <c r="DB12" s="102"/>
      <c r="DC12" s="102"/>
      <c r="DD12" s="102"/>
      <c r="DE12" s="102"/>
      <c r="DF12" s="102"/>
      <c r="DG12" s="102"/>
      <c r="DH12" s="102"/>
      <c r="DI12" s="102"/>
      <c r="DJ12" s="102"/>
      <c r="DK12" s="102"/>
      <c r="DL12" s="102"/>
      <c r="DM12" s="102"/>
      <c r="DN12" s="102"/>
      <c r="DO12" s="102"/>
      <c r="DP12" s="102"/>
      <c r="DQ12" s="102"/>
      <c r="DR12" s="102"/>
      <c r="DS12" s="102"/>
      <c r="DT12" s="102"/>
      <c r="DU12" s="102"/>
      <c r="DV12" s="102"/>
      <c r="DW12" s="102"/>
      <c r="DX12" s="102"/>
      <c r="DY12" s="102"/>
      <c r="DZ12" s="102"/>
      <c r="EA12" s="102"/>
      <c r="EB12" s="102"/>
      <c r="EC12" s="102"/>
      <c r="ED12" s="102"/>
      <c r="EE12" s="102"/>
      <c r="EF12" s="102"/>
      <c r="EG12" s="102"/>
      <c r="EH12" s="102"/>
      <c r="EI12" s="102"/>
      <c r="EJ12" s="102"/>
      <c r="EK12" s="102"/>
      <c r="EL12" s="102"/>
      <c r="EM12" s="102"/>
      <c r="EN12" s="102"/>
      <c r="EO12" s="102"/>
      <c r="EP12" s="102"/>
      <c r="EQ12" s="102"/>
      <c r="ER12" s="102"/>
      <c r="ES12" s="102"/>
      <c r="ET12" s="102"/>
      <c r="EU12" s="102"/>
      <c r="EV12" s="102"/>
      <c r="EW12" s="102"/>
      <c r="EX12" s="102"/>
      <c r="EY12" s="102"/>
      <c r="EZ12" s="102"/>
      <c r="FA12" s="102"/>
      <c r="FB12" s="102"/>
      <c r="FC12" s="102"/>
      <c r="FD12" s="102"/>
      <c r="FE12" s="102"/>
      <c r="FF12" s="102"/>
      <c r="FG12" s="102"/>
      <c r="FH12" s="102"/>
      <c r="FI12" s="102"/>
      <c r="FJ12" s="102"/>
      <c r="FK12" s="102"/>
      <c r="FL12" s="102"/>
      <c r="FM12" s="102"/>
      <c r="FN12" s="102"/>
      <c r="FO12" s="102"/>
      <c r="FP12" s="102"/>
      <c r="FQ12" s="102"/>
      <c r="FR12" s="102"/>
      <c r="FS12" s="102"/>
      <c r="FT12" s="102"/>
      <c r="FU12" s="102"/>
      <c r="FV12" s="102"/>
      <c r="FW12" s="102"/>
      <c r="FX12" s="102"/>
      <c r="FY12" s="102"/>
      <c r="FZ12" s="102"/>
      <c r="GA12" s="102"/>
      <c r="GB12" s="102"/>
      <c r="GC12" s="102"/>
      <c r="GD12" s="102"/>
      <c r="GE12" s="102"/>
      <c r="GF12" s="102"/>
      <c r="GG12" s="102"/>
      <c r="GH12" s="102"/>
      <c r="GI12" s="102"/>
      <c r="GJ12" s="102"/>
      <c r="GK12" s="102"/>
      <c r="GL12" s="102"/>
      <c r="GM12" s="102"/>
      <c r="GN12" s="102"/>
      <c r="GO12" s="102"/>
      <c r="GP12" s="102"/>
      <c r="GQ12" s="102"/>
      <c r="GR12" s="102"/>
      <c r="GS12" s="102"/>
      <c r="GT12" s="102"/>
      <c r="GU12" s="102"/>
      <c r="GV12" s="102"/>
      <c r="GW12" s="102"/>
      <c r="GX12" s="102"/>
      <c r="GY12" s="102"/>
      <c r="GZ12" s="102"/>
      <c r="HA12" s="102"/>
      <c r="HB12" s="102"/>
      <c r="HC12" s="102"/>
      <c r="HD12" s="102"/>
      <c r="HE12" s="102"/>
      <c r="HF12" s="102"/>
      <c r="HG12" s="102"/>
      <c r="HH12" s="102"/>
      <c r="HI12" s="102"/>
      <c r="HJ12" s="102"/>
      <c r="HK12" s="102"/>
      <c r="HL12" s="102"/>
      <c r="HM12" s="102"/>
      <c r="HN12" s="102"/>
      <c r="HO12" s="102"/>
      <c r="HP12" s="102"/>
      <c r="HQ12" s="102"/>
      <c r="HR12" s="102"/>
      <c r="HS12" s="102"/>
      <c r="HT12" s="102"/>
      <c r="HU12" s="102"/>
      <c r="HV12" s="102"/>
      <c r="HW12" s="102"/>
      <c r="HX12" s="102"/>
      <c r="HY12" s="102"/>
      <c r="HZ12" s="102"/>
      <c r="IA12" s="102"/>
      <c r="IB12" s="102"/>
      <c r="IC12" s="102"/>
      <c r="ID12" s="102"/>
      <c r="IE12" s="102"/>
      <c r="IF12" s="102"/>
      <c r="IG12" s="102"/>
      <c r="IH12" s="102"/>
      <c r="II12" s="102"/>
      <c r="IJ12" s="102"/>
      <c r="IK12" s="102"/>
      <c r="IL12" s="102"/>
      <c r="IM12" s="102"/>
      <c r="IN12" s="102"/>
      <c r="IO12" s="102"/>
      <c r="IP12" s="102"/>
      <c r="IQ12" s="102"/>
      <c r="IR12" s="102"/>
      <c r="IS12" s="102"/>
      <c r="IT12" s="102"/>
      <c r="IU12" s="102"/>
      <c r="IV12" s="102"/>
      <c r="IW12" s="102"/>
      <c r="IX12" s="102"/>
      <c r="IY12" s="102"/>
      <c r="IZ12" s="102"/>
      <c r="JA12" s="102"/>
      <c r="JB12" s="102"/>
      <c r="JC12" s="102"/>
      <c r="JD12" s="102"/>
      <c r="JE12" s="102"/>
      <c r="JF12" s="102"/>
      <c r="JG12" s="102"/>
      <c r="JH12" s="102"/>
      <c r="JI12" s="102"/>
      <c r="JJ12" s="102"/>
      <c r="JK12" s="102"/>
      <c r="JL12" s="102"/>
      <c r="JM12" s="102"/>
      <c r="JN12" s="102"/>
      <c r="JO12" s="102"/>
      <c r="JP12" s="102"/>
      <c r="JQ12" s="102"/>
      <c r="JR12" s="102"/>
      <c r="JS12" s="102"/>
      <c r="JT12" s="102"/>
      <c r="JU12" s="102"/>
      <c r="JV12" s="102"/>
      <c r="JW12" s="102"/>
      <c r="JX12" s="102"/>
      <c r="JY12" s="102"/>
      <c r="JZ12" s="102"/>
      <c r="KA12" s="102"/>
      <c r="KB12" s="102"/>
      <c r="KC12" s="102"/>
      <c r="KD12" s="102"/>
      <c r="KE12" s="102"/>
      <c r="KF12" s="102"/>
      <c r="KG12" s="102"/>
      <c r="KH12" s="102"/>
      <c r="KI12" s="102"/>
      <c r="KJ12" s="102"/>
      <c r="KK12" s="102"/>
      <c r="KL12" s="102"/>
      <c r="KM12" s="102"/>
      <c r="KN12" s="102"/>
      <c r="KO12" s="102"/>
      <c r="KP12" s="102"/>
      <c r="KQ12" s="102"/>
      <c r="KR12" s="102"/>
      <c r="KS12" s="102"/>
      <c r="KT12" s="102"/>
      <c r="KU12" s="102"/>
      <c r="KV12" s="102"/>
      <c r="KW12" s="102"/>
      <c r="KX12" s="102"/>
      <c r="KY12" s="102"/>
      <c r="KZ12" s="102"/>
      <c r="LA12" s="102"/>
      <c r="LB12" s="102"/>
      <c r="LC12" s="102"/>
      <c r="LD12" s="102"/>
      <c r="LE12" s="102"/>
      <c r="LF12" s="102"/>
      <c r="LG12" s="102"/>
      <c r="LH12" s="102"/>
      <c r="LI12" s="102"/>
      <c r="LJ12" s="102"/>
      <c r="LK12" s="102"/>
      <c r="LL12" s="102"/>
      <c r="LM12" s="102"/>
      <c r="LN12" s="102"/>
      <c r="LO12" s="102"/>
      <c r="LP12" s="102"/>
      <c r="LQ12" s="102"/>
      <c r="LR12" s="102"/>
      <c r="LS12" s="102"/>
      <c r="LT12" s="102"/>
      <c r="LU12" s="102"/>
      <c r="LV12" s="102"/>
      <c r="LW12" s="102"/>
      <c r="LX12" s="102"/>
      <c r="LY12" s="102"/>
      <c r="LZ12" s="102"/>
      <c r="MA12" s="102"/>
      <c r="MB12" s="102"/>
      <c r="MC12" s="102"/>
      <c r="MD12" s="102"/>
      <c r="ME12" s="102"/>
      <c r="MF12" s="102"/>
      <c r="MG12" s="102"/>
      <c r="MH12" s="102"/>
      <c r="MI12" s="102"/>
      <c r="MJ12" s="102"/>
      <c r="MK12" s="102"/>
      <c r="ML12" s="102"/>
      <c r="MM12" s="102"/>
      <c r="MN12" s="102"/>
      <c r="MO12" s="102"/>
      <c r="MP12" s="102"/>
      <c r="MQ12" s="102"/>
      <c r="MR12" s="102"/>
      <c r="MS12" s="102"/>
      <c r="MT12" s="102"/>
      <c r="MU12" s="102"/>
      <c r="MV12" s="102"/>
      <c r="MW12" s="102"/>
      <c r="MX12" s="102"/>
      <c r="MY12" s="102"/>
      <c r="MZ12" s="102"/>
      <c r="NA12" s="102"/>
      <c r="NB12" s="102"/>
      <c r="NC12" s="102"/>
      <c r="ND12" s="102"/>
      <c r="NE12" s="102"/>
      <c r="NF12" s="102"/>
      <c r="NG12" s="102"/>
      <c r="NH12" s="102"/>
      <c r="NI12" s="102"/>
      <c r="NJ12" s="102"/>
      <c r="NK12" s="102"/>
      <c r="NL12" s="102"/>
      <c r="NM12" s="102"/>
      <c r="NN12" s="102"/>
      <c r="NO12" s="102"/>
      <c r="NP12" s="102"/>
      <c r="NQ12" s="102"/>
      <c r="NR12" s="102"/>
      <c r="NS12" s="102"/>
      <c r="NT12" s="102"/>
      <c r="NU12" s="102"/>
      <c r="NV12" s="102"/>
      <c r="NW12" s="102"/>
      <c r="NX12" s="102"/>
      <c r="NY12" s="102"/>
      <c r="NZ12" s="102"/>
      <c r="OA12" s="102"/>
      <c r="OB12" s="102"/>
      <c r="OC12" s="102"/>
      <c r="OD12" s="102"/>
      <c r="OE12" s="102"/>
      <c r="OF12" s="102"/>
      <c r="OG12" s="102"/>
      <c r="OH12" s="102"/>
      <c r="OI12" s="102"/>
      <c r="OJ12" s="102"/>
      <c r="OK12" s="102"/>
      <c r="OL12" s="102"/>
      <c r="OM12" s="102"/>
      <c r="ON12" s="102"/>
      <c r="OO12" s="102"/>
      <c r="OP12" s="102"/>
      <c r="OQ12" s="102"/>
      <c r="OR12" s="102"/>
      <c r="OS12" s="102"/>
      <c r="OT12" s="102"/>
      <c r="OU12" s="102"/>
      <c r="OV12" s="102"/>
      <c r="OW12" s="102"/>
      <c r="OX12" s="102"/>
      <c r="OY12" s="102"/>
      <c r="OZ12" s="102"/>
      <c r="PA12" s="102"/>
      <c r="PB12" s="102"/>
      <c r="PC12" s="102"/>
      <c r="PD12" s="102"/>
      <c r="PE12" s="102"/>
      <c r="PF12" s="102"/>
      <c r="PG12" s="102"/>
      <c r="PH12" s="102"/>
      <c r="PI12" s="102"/>
      <c r="PJ12" s="102"/>
      <c r="PK12" s="102"/>
      <c r="PL12" s="102"/>
      <c r="PM12" s="102"/>
      <c r="PN12" s="102"/>
      <c r="PO12" s="102"/>
      <c r="PP12" s="102"/>
      <c r="PQ12" s="102"/>
      <c r="PR12" s="102"/>
      <c r="PS12" s="102"/>
      <c r="PT12" s="102"/>
      <c r="PU12" s="102"/>
      <c r="PV12" s="102"/>
      <c r="PW12" s="102"/>
      <c r="PX12" s="102"/>
      <c r="PY12" s="102"/>
      <c r="PZ12" s="102"/>
      <c r="QA12" s="102"/>
      <c r="QB12" s="102"/>
      <c r="QC12" s="102"/>
      <c r="QD12" s="102"/>
      <c r="QE12" s="102"/>
      <c r="QF12" s="102"/>
      <c r="QG12" s="102"/>
      <c r="QH12" s="102"/>
      <c r="QI12" s="102"/>
      <c r="QJ12" s="102"/>
      <c r="QK12" s="102"/>
      <c r="QL12" s="102"/>
      <c r="QM12" s="102"/>
      <c r="QN12" s="102"/>
      <c r="QO12" s="102"/>
      <c r="QP12" s="102"/>
      <c r="QQ12" s="102"/>
      <c r="QR12" s="102"/>
      <c r="QS12" s="102"/>
      <c r="QT12" s="102"/>
      <c r="QU12" s="102"/>
      <c r="QV12" s="102"/>
      <c r="QW12" s="102"/>
      <c r="QX12" s="102"/>
      <c r="QY12" s="102"/>
      <c r="QZ12" s="102"/>
      <c r="RA12" s="102"/>
      <c r="RB12" s="102"/>
      <c r="RC12" s="102"/>
      <c r="RD12" s="102"/>
      <c r="RE12" s="102"/>
      <c r="RF12" s="102"/>
      <c r="RG12" s="102"/>
      <c r="RH12" s="102"/>
      <c r="RI12" s="102"/>
      <c r="RJ12" s="102"/>
      <c r="RK12" s="102"/>
      <c r="RL12" s="102"/>
      <c r="RM12" s="102"/>
      <c r="RN12" s="102"/>
      <c r="RO12" s="102"/>
      <c r="RP12" s="102"/>
      <c r="RQ12" s="102"/>
      <c r="RR12" s="102"/>
      <c r="RS12" s="102"/>
      <c r="RT12" s="102"/>
      <c r="RU12" s="102"/>
      <c r="RV12" s="102"/>
      <c r="RW12" s="102"/>
      <c r="RX12" s="102"/>
      <c r="RY12" s="102"/>
      <c r="RZ12" s="102"/>
      <c r="SA12" s="102"/>
      <c r="SB12" s="102"/>
      <c r="SC12" s="102"/>
      <c r="SD12" s="102"/>
      <c r="SE12" s="102"/>
      <c r="SF12" s="102"/>
      <c r="SG12" s="102"/>
      <c r="SH12" s="102"/>
      <c r="SI12" s="102"/>
      <c r="SJ12" s="102"/>
      <c r="SK12" s="102"/>
      <c r="SL12" s="102"/>
      <c r="SM12" s="102"/>
      <c r="SN12" s="102"/>
      <c r="SO12" s="102"/>
      <c r="SP12" s="102"/>
      <c r="SQ12" s="102"/>
      <c r="SR12" s="102"/>
      <c r="SS12" s="102"/>
      <c r="ST12" s="102"/>
      <c r="SU12" s="102"/>
      <c r="SV12" s="102"/>
      <c r="SW12" s="102"/>
      <c r="SX12" s="102"/>
      <c r="SY12" s="102"/>
      <c r="SZ12" s="102"/>
      <c r="TA12" s="102"/>
      <c r="TB12" s="102"/>
      <c r="TC12" s="102"/>
      <c r="TD12" s="102"/>
      <c r="TE12" s="102"/>
      <c r="TF12" s="102"/>
      <c r="TG12" s="102"/>
      <c r="TH12" s="102"/>
      <c r="TI12" s="102"/>
      <c r="TJ12" s="102"/>
      <c r="TK12" s="102"/>
      <c r="TL12" s="102"/>
      <c r="TM12" s="102"/>
      <c r="TN12" s="102"/>
      <c r="TO12" s="102"/>
      <c r="TP12" s="102"/>
      <c r="TQ12" s="102"/>
      <c r="TR12" s="102"/>
      <c r="TS12" s="102"/>
      <c r="TT12" s="102"/>
      <c r="TU12" s="102"/>
      <c r="TV12" s="102"/>
      <c r="TW12" s="102"/>
      <c r="TX12" s="102"/>
      <c r="TY12" s="102"/>
      <c r="TZ12" s="102"/>
      <c r="UA12" s="102"/>
      <c r="UB12" s="102"/>
      <c r="UC12" s="102"/>
      <c r="UD12" s="102"/>
      <c r="UE12" s="102"/>
      <c r="UF12" s="102"/>
      <c r="UG12" s="102"/>
      <c r="UH12" s="102"/>
      <c r="UI12" s="102"/>
      <c r="UJ12" s="102"/>
      <c r="UK12" s="102"/>
      <c r="UL12" s="102"/>
      <c r="UM12" s="102"/>
      <c r="UN12" s="102"/>
      <c r="UO12" s="102"/>
      <c r="UP12" s="102"/>
      <c r="UQ12" s="102"/>
      <c r="UR12" s="102"/>
      <c r="US12" s="102"/>
      <c r="UT12" s="102"/>
      <c r="UU12" s="102"/>
      <c r="UV12" s="102"/>
      <c r="UW12" s="102"/>
      <c r="UX12" s="102"/>
      <c r="UY12" s="102"/>
      <c r="UZ12" s="102"/>
      <c r="VA12" s="102"/>
      <c r="VB12" s="102"/>
      <c r="VC12" s="102"/>
      <c r="VD12" s="102"/>
      <c r="VE12" s="102"/>
      <c r="VF12" s="102"/>
      <c r="VG12" s="102"/>
      <c r="VH12" s="102"/>
      <c r="VI12" s="102"/>
      <c r="VJ12" s="102"/>
      <c r="VK12" s="102"/>
      <c r="VL12" s="102"/>
      <c r="VM12" s="102"/>
      <c r="VN12" s="102"/>
      <c r="VO12" s="102"/>
      <c r="VP12" s="102"/>
      <c r="VQ12" s="102"/>
      <c r="VR12" s="102"/>
      <c r="VS12" s="102"/>
      <c r="VT12" s="102"/>
      <c r="VU12" s="102"/>
      <c r="VV12" s="102"/>
      <c r="VW12" s="102"/>
      <c r="VX12" s="102"/>
      <c r="VY12" s="102"/>
      <c r="VZ12" s="102"/>
      <c r="WA12" s="102"/>
      <c r="WB12" s="102"/>
      <c r="WC12" s="102"/>
      <c r="WD12" s="102"/>
      <c r="WE12" s="102"/>
      <c r="WF12" s="102"/>
      <c r="WG12" s="102"/>
      <c r="WH12" s="102"/>
      <c r="WI12" s="102"/>
      <c r="WJ12" s="102"/>
      <c r="WK12" s="102"/>
      <c r="WL12" s="102"/>
      <c r="WM12" s="102"/>
      <c r="WN12" s="102"/>
      <c r="WO12" s="102"/>
      <c r="WP12" s="102"/>
      <c r="WQ12" s="102"/>
      <c r="WR12" s="102"/>
      <c r="WS12" s="102"/>
      <c r="WT12" s="102"/>
      <c r="WU12" s="102"/>
      <c r="WV12" s="102"/>
      <c r="WW12" s="102"/>
      <c r="WX12" s="102"/>
      <c r="WY12" s="102"/>
      <c r="WZ12" s="102"/>
      <c r="XA12" s="102"/>
      <c r="XB12" s="102"/>
      <c r="XC12" s="102"/>
      <c r="XD12" s="102"/>
      <c r="XE12" s="102"/>
      <c r="XF12" s="102"/>
      <c r="XG12" s="102"/>
      <c r="XH12" s="102"/>
      <c r="XI12" s="102"/>
      <c r="XJ12" s="102"/>
      <c r="XK12" s="102"/>
      <c r="XL12" s="102"/>
      <c r="XM12" s="102"/>
      <c r="XN12" s="102"/>
      <c r="XO12" s="102"/>
      <c r="XP12" s="102"/>
      <c r="XQ12" s="102"/>
      <c r="XR12" s="102"/>
      <c r="XS12" s="102"/>
      <c r="XT12" s="102"/>
      <c r="XU12" s="102"/>
      <c r="XV12" s="102"/>
      <c r="XW12" s="102"/>
      <c r="XX12" s="102"/>
      <c r="XY12" s="102"/>
      <c r="XZ12" s="102"/>
      <c r="YA12" s="102"/>
      <c r="YB12" s="102"/>
      <c r="YC12" s="102"/>
      <c r="YD12" s="102"/>
      <c r="YE12" s="102"/>
      <c r="YF12" s="102"/>
      <c r="YG12" s="102"/>
      <c r="YH12" s="102"/>
      <c r="YI12" s="102"/>
      <c r="YJ12" s="102"/>
      <c r="YK12" s="102"/>
      <c r="YL12" s="102"/>
      <c r="YM12" s="102"/>
      <c r="YN12" s="102"/>
      <c r="YO12" s="102"/>
      <c r="YP12" s="102"/>
      <c r="YQ12" s="102"/>
      <c r="YR12" s="102"/>
      <c r="YS12" s="102"/>
      <c r="YT12" s="102"/>
      <c r="YU12" s="102"/>
      <c r="YV12" s="102"/>
      <c r="YW12" s="102"/>
      <c r="YX12" s="102"/>
      <c r="YY12" s="102"/>
      <c r="YZ12" s="102"/>
      <c r="ZA12" s="102"/>
      <c r="ZB12" s="102"/>
      <c r="ZC12" s="102"/>
      <c r="ZD12" s="102"/>
      <c r="ZE12" s="102"/>
      <c r="ZF12" s="102"/>
      <c r="ZG12" s="102"/>
      <c r="ZH12" s="102"/>
      <c r="ZI12" s="102"/>
      <c r="ZJ12" s="102"/>
      <c r="ZK12" s="102"/>
      <c r="ZL12" s="102"/>
      <c r="ZM12" s="102"/>
      <c r="ZN12" s="102"/>
      <c r="ZO12" s="102"/>
      <c r="ZP12" s="102"/>
      <c r="ZQ12" s="102"/>
      <c r="ZR12" s="102"/>
      <c r="ZS12" s="102"/>
      <c r="ZT12" s="102"/>
      <c r="ZU12" s="102"/>
      <c r="ZV12" s="102"/>
      <c r="ZW12" s="102"/>
      <c r="ZX12" s="102"/>
      <c r="ZY12" s="102"/>
      <c r="ZZ12" s="102"/>
      <c r="AAA12" s="102"/>
      <c r="AAB12" s="102"/>
      <c r="AAC12" s="102"/>
      <c r="AAD12" s="102"/>
      <c r="AAE12" s="102"/>
      <c r="AAF12" s="102"/>
      <c r="AAG12" s="102"/>
      <c r="AAH12" s="102"/>
      <c r="AAI12" s="102"/>
      <c r="AAJ12" s="102"/>
      <c r="AAK12" s="102"/>
      <c r="AAL12" s="102"/>
      <c r="AAM12" s="102"/>
      <c r="AAN12" s="102"/>
      <c r="AAO12" s="102"/>
      <c r="AAP12" s="102"/>
      <c r="AAQ12" s="102"/>
      <c r="AAR12" s="102"/>
      <c r="AAS12" s="102"/>
      <c r="AAT12" s="102"/>
      <c r="AAU12" s="102"/>
      <c r="AAV12" s="102"/>
      <c r="AAW12" s="102"/>
      <c r="AAX12" s="102"/>
      <c r="AAY12" s="102"/>
      <c r="AAZ12" s="102"/>
      <c r="ABA12" s="102"/>
      <c r="ABB12" s="102"/>
      <c r="ABC12" s="102"/>
      <c r="ABD12" s="102"/>
      <c r="ABE12" s="102"/>
      <c r="ABF12" s="102"/>
      <c r="ABG12" s="102"/>
      <c r="ABH12" s="102"/>
      <c r="ABI12" s="102"/>
      <c r="ABJ12" s="102"/>
      <c r="ABK12" s="102"/>
      <c r="ABL12" s="102"/>
      <c r="ABM12" s="102"/>
      <c r="ABN12" s="102"/>
      <c r="ABO12" s="102"/>
      <c r="ABP12" s="102"/>
      <c r="ABQ12" s="102"/>
      <c r="ABR12" s="102"/>
      <c r="ABS12" s="102"/>
      <c r="ABT12" s="102"/>
      <c r="ABU12" s="102"/>
      <c r="ABV12" s="102"/>
      <c r="ABW12" s="102"/>
      <c r="ABX12" s="102"/>
      <c r="ABY12" s="102"/>
      <c r="ABZ12" s="102"/>
      <c r="ACA12" s="102"/>
      <c r="ACB12" s="102"/>
      <c r="ACC12" s="102"/>
      <c r="ACD12" s="102"/>
      <c r="ACE12" s="102"/>
      <c r="ACF12" s="102"/>
      <c r="ACG12" s="102"/>
      <c r="ACH12" s="102"/>
      <c r="ACI12" s="102"/>
      <c r="ACJ12" s="102"/>
      <c r="ACK12" s="102"/>
      <c r="ACL12" s="102"/>
      <c r="ACM12" s="102"/>
      <c r="ACN12" s="102"/>
      <c r="ACO12" s="102"/>
      <c r="ACP12" s="102"/>
      <c r="ACQ12" s="102"/>
      <c r="ACR12" s="102"/>
      <c r="ACS12" s="102"/>
      <c r="ACT12" s="102"/>
      <c r="ACU12" s="102"/>
      <c r="ACV12" s="102"/>
      <c r="ACW12" s="102"/>
      <c r="ACX12" s="102"/>
      <c r="ACY12" s="102"/>
      <c r="ACZ12" s="102"/>
      <c r="ADA12" s="102"/>
      <c r="ADB12" s="102"/>
      <c r="ADC12" s="102"/>
      <c r="ADD12" s="102"/>
      <c r="ADE12" s="102"/>
      <c r="ADF12" s="102"/>
      <c r="ADG12" s="102"/>
      <c r="ADH12" s="102"/>
      <c r="ADI12" s="102"/>
      <c r="ADJ12" s="102"/>
      <c r="ADK12" s="102"/>
      <c r="ADL12" s="102"/>
      <c r="ADM12" s="102"/>
      <c r="ADN12" s="102"/>
      <c r="ADO12" s="102"/>
      <c r="ADP12" s="102"/>
      <c r="ADQ12" s="102"/>
      <c r="ADR12" s="102"/>
      <c r="ADS12" s="102"/>
      <c r="ADT12" s="102"/>
      <c r="ADU12" s="102"/>
      <c r="ADV12" s="102"/>
      <c r="ADW12" s="102"/>
      <c r="ADX12" s="102"/>
      <c r="ADY12" s="102"/>
      <c r="ADZ12" s="102"/>
      <c r="AEA12" s="102"/>
      <c r="AEB12" s="102"/>
      <c r="AEC12" s="102"/>
      <c r="AED12" s="102"/>
      <c r="AEE12" s="102"/>
      <c r="AEF12" s="102"/>
      <c r="AEG12" s="102"/>
      <c r="AEH12" s="102"/>
      <c r="AEI12" s="102"/>
      <c r="AEJ12" s="102"/>
      <c r="AEK12" s="102"/>
      <c r="AEL12" s="102"/>
      <c r="AEM12" s="102"/>
      <c r="AEN12" s="102"/>
      <c r="AEO12" s="102"/>
      <c r="AEP12" s="102"/>
      <c r="AEQ12" s="102"/>
      <c r="AER12" s="102"/>
      <c r="AES12" s="102"/>
      <c r="AET12" s="102"/>
      <c r="AEU12" s="102"/>
      <c r="AEV12" s="102"/>
      <c r="AEW12" s="102"/>
      <c r="AEX12" s="102"/>
      <c r="AEY12" s="102"/>
      <c r="AEZ12" s="102"/>
      <c r="AFA12" s="102"/>
      <c r="AFB12" s="102"/>
      <c r="AFC12" s="102"/>
      <c r="AFD12" s="102"/>
      <c r="AFE12" s="102"/>
      <c r="AFF12" s="102"/>
      <c r="AFG12" s="102"/>
      <c r="AFH12" s="102"/>
      <c r="AFI12" s="102"/>
      <c r="AFJ12" s="102"/>
      <c r="AFK12" s="102"/>
      <c r="AFL12" s="102"/>
      <c r="AFM12" s="102"/>
      <c r="AFN12" s="102"/>
      <c r="AFO12" s="102"/>
      <c r="AFP12" s="102"/>
      <c r="AFQ12" s="102"/>
      <c r="AFR12" s="102"/>
      <c r="AFS12" s="102"/>
      <c r="AFT12" s="102"/>
      <c r="AFU12" s="102"/>
      <c r="AFV12" s="102"/>
      <c r="AFW12" s="102"/>
      <c r="AFX12" s="102"/>
      <c r="AFY12" s="102"/>
      <c r="AFZ12" s="102"/>
      <c r="AGA12" s="102"/>
      <c r="AGB12" s="102"/>
      <c r="AGC12" s="102"/>
      <c r="AGD12" s="102"/>
      <c r="AGE12" s="102"/>
      <c r="AGF12" s="102"/>
      <c r="AGG12" s="102"/>
      <c r="AGH12" s="102"/>
      <c r="AGI12" s="102"/>
      <c r="AGJ12" s="102"/>
      <c r="AGK12" s="102"/>
      <c r="AGL12" s="102"/>
      <c r="AGM12" s="102"/>
      <c r="AGN12" s="102"/>
      <c r="AGO12" s="102"/>
      <c r="AGP12" s="102"/>
      <c r="AGQ12" s="102"/>
      <c r="AGR12" s="102"/>
      <c r="AGS12" s="102"/>
      <c r="AGT12" s="102"/>
      <c r="AGU12" s="102"/>
      <c r="AGV12" s="102"/>
      <c r="AGW12" s="102"/>
      <c r="AGX12" s="102"/>
      <c r="AGY12" s="102"/>
      <c r="AGZ12" s="102"/>
      <c r="AHA12" s="102"/>
      <c r="AHB12" s="102"/>
      <c r="AHC12" s="102"/>
      <c r="AHD12" s="102"/>
      <c r="AHE12" s="102"/>
      <c r="AHF12" s="102"/>
      <c r="AHG12" s="102"/>
      <c r="AHH12" s="102"/>
      <c r="AHI12" s="102"/>
      <c r="AHJ12" s="102"/>
      <c r="AHK12" s="102"/>
      <c r="AHL12" s="102"/>
      <c r="AHM12" s="102"/>
      <c r="AHN12" s="102"/>
      <c r="AHO12" s="102"/>
      <c r="AHP12" s="102"/>
      <c r="AHQ12" s="102"/>
      <c r="AHR12" s="102"/>
      <c r="AHS12" s="102"/>
      <c r="AHT12" s="102"/>
      <c r="AHU12" s="102"/>
      <c r="AHV12" s="102"/>
      <c r="AHW12" s="102"/>
      <c r="AHX12" s="102"/>
      <c r="AHY12" s="102"/>
      <c r="AHZ12" s="102"/>
      <c r="AIA12" s="102"/>
      <c r="AIB12" s="102"/>
      <c r="AIC12" s="102"/>
      <c r="AID12" s="102"/>
      <c r="AIE12" s="102"/>
      <c r="AIF12" s="102"/>
      <c r="AIG12" s="102"/>
      <c r="AIH12" s="102"/>
      <c r="AII12" s="102"/>
      <c r="AIJ12" s="102"/>
      <c r="AIK12" s="102"/>
      <c r="AIL12" s="102"/>
      <c r="AIM12" s="102"/>
      <c r="AIN12" s="102"/>
      <c r="AIO12" s="102"/>
      <c r="AIP12" s="102"/>
      <c r="AIQ12" s="102"/>
      <c r="AIR12" s="102"/>
      <c r="AIS12" s="102"/>
      <c r="AIT12" s="102"/>
      <c r="AIU12" s="102"/>
      <c r="AIV12" s="102"/>
      <c r="AIW12" s="102"/>
      <c r="AIX12" s="102"/>
      <c r="AIY12" s="102"/>
      <c r="AIZ12" s="102"/>
      <c r="AJA12" s="102"/>
      <c r="AJB12" s="102"/>
      <c r="AJC12" s="102"/>
      <c r="AJD12" s="102"/>
      <c r="AJE12" s="102"/>
      <c r="AJF12" s="102"/>
      <c r="AJG12" s="102"/>
      <c r="AJH12" s="102"/>
      <c r="AJI12" s="102"/>
      <c r="AJJ12" s="102"/>
      <c r="AJK12" s="102"/>
      <c r="AJL12" s="102"/>
      <c r="AJM12" s="102"/>
      <c r="AJN12" s="102"/>
      <c r="AJO12" s="102"/>
      <c r="AJP12" s="102"/>
      <c r="AJQ12" s="102"/>
      <c r="AJR12" s="102"/>
      <c r="AJS12" s="102"/>
      <c r="AJT12" s="102"/>
      <c r="AJU12" s="102"/>
      <c r="AJV12" s="102"/>
      <c r="AJW12" s="102"/>
      <c r="AJX12" s="102"/>
      <c r="AJY12" s="102"/>
      <c r="AJZ12" s="102"/>
      <c r="AKA12" s="102"/>
      <c r="AKB12" s="102"/>
      <c r="AKC12" s="102"/>
      <c r="AKD12" s="102"/>
      <c r="AKE12" s="102"/>
      <c r="AKF12" s="102"/>
      <c r="AKG12" s="102"/>
      <c r="AKH12" s="102"/>
      <c r="AKI12" s="102"/>
      <c r="AKJ12" s="102"/>
      <c r="AKK12" s="102"/>
      <c r="AKL12" s="102"/>
      <c r="AKM12" s="102"/>
      <c r="AKN12" s="102"/>
      <c r="AKO12" s="102"/>
      <c r="AKP12" s="102"/>
      <c r="AKQ12" s="102"/>
      <c r="AKR12" s="102"/>
      <c r="AKS12" s="102"/>
      <c r="AKT12" s="102"/>
      <c r="AKU12" s="102"/>
      <c r="AKV12" s="102"/>
      <c r="AKW12" s="102"/>
      <c r="AKX12" s="102"/>
      <c r="AKY12" s="102"/>
      <c r="AKZ12" s="102"/>
      <c r="ALA12" s="102"/>
      <c r="ALB12" s="102"/>
      <c r="ALC12" s="102"/>
      <c r="ALD12" s="102"/>
      <c r="ALE12" s="102"/>
      <c r="ALF12" s="102"/>
      <c r="ALG12" s="102"/>
      <c r="ALH12" s="102"/>
      <c r="ALI12" s="102"/>
      <c r="ALJ12" s="102"/>
      <c r="ALK12" s="102"/>
      <c r="ALL12" s="102"/>
      <c r="ALM12" s="102"/>
      <c r="ALN12" s="102"/>
      <c r="ALO12" s="102"/>
      <c r="ALP12" s="102"/>
      <c r="ALQ12" s="102"/>
      <c r="ALR12" s="102"/>
      <c r="ALS12" s="102"/>
      <c r="ALT12" s="102"/>
      <c r="ALU12" s="102"/>
      <c r="ALV12" s="102"/>
      <c r="ALW12" s="102"/>
      <c r="ALX12" s="102"/>
      <c r="ALY12" s="102"/>
      <c r="ALZ12" s="102"/>
      <c r="AMA12" s="102"/>
      <c r="AMB12" s="102"/>
      <c r="AMC12" s="102"/>
      <c r="AMD12" s="102"/>
      <c r="AME12" s="102"/>
      <c r="AMF12" s="102"/>
      <c r="AMG12" s="102"/>
      <c r="AMH12" s="102"/>
      <c r="AMI12" s="102"/>
      <c r="AMJ12" s="102"/>
    </row>
    <row r="13" spans="1:1024" s="245" customFormat="1" ht="63">
      <c r="A13" s="122">
        <v>7</v>
      </c>
      <c r="B13" s="421" t="s">
        <v>338</v>
      </c>
      <c r="C13" s="425" t="s">
        <v>339</v>
      </c>
      <c r="D13" s="426" t="s">
        <v>348</v>
      </c>
      <c r="E13" s="424">
        <v>3000</v>
      </c>
      <c r="F13" s="428"/>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c r="CN13" s="102"/>
      <c r="CO13" s="102"/>
      <c r="CP13" s="102"/>
      <c r="CQ13" s="102"/>
      <c r="CR13" s="102"/>
      <c r="CS13" s="102"/>
      <c r="CT13" s="102"/>
      <c r="CU13" s="102"/>
      <c r="CV13" s="102"/>
      <c r="CW13" s="102"/>
      <c r="CX13" s="102"/>
      <c r="CY13" s="102"/>
      <c r="CZ13" s="102"/>
      <c r="DA13" s="102"/>
      <c r="DB13" s="102"/>
      <c r="DC13" s="102"/>
      <c r="DD13" s="102"/>
      <c r="DE13" s="102"/>
      <c r="DF13" s="102"/>
      <c r="DG13" s="102"/>
      <c r="DH13" s="102"/>
      <c r="DI13" s="102"/>
      <c r="DJ13" s="102"/>
      <c r="DK13" s="102"/>
      <c r="DL13" s="102"/>
      <c r="DM13" s="102"/>
      <c r="DN13" s="102"/>
      <c r="DO13" s="102"/>
      <c r="DP13" s="102"/>
      <c r="DQ13" s="102"/>
      <c r="DR13" s="102"/>
      <c r="DS13" s="102"/>
      <c r="DT13" s="102"/>
      <c r="DU13" s="102"/>
      <c r="DV13" s="102"/>
      <c r="DW13" s="102"/>
      <c r="DX13" s="102"/>
      <c r="DY13" s="102"/>
      <c r="DZ13" s="102"/>
      <c r="EA13" s="102"/>
      <c r="EB13" s="102"/>
      <c r="EC13" s="102"/>
      <c r="ED13" s="102"/>
      <c r="EE13" s="102"/>
      <c r="EF13" s="102"/>
      <c r="EG13" s="102"/>
      <c r="EH13" s="102"/>
      <c r="EI13" s="102"/>
      <c r="EJ13" s="102"/>
      <c r="EK13" s="102"/>
      <c r="EL13" s="102"/>
      <c r="EM13" s="102"/>
      <c r="EN13" s="102"/>
      <c r="EO13" s="102"/>
      <c r="EP13" s="102"/>
      <c r="EQ13" s="102"/>
      <c r="ER13" s="102"/>
      <c r="ES13" s="102"/>
      <c r="ET13" s="102"/>
      <c r="EU13" s="102"/>
      <c r="EV13" s="102"/>
      <c r="EW13" s="102"/>
      <c r="EX13" s="102"/>
      <c r="EY13" s="102"/>
      <c r="EZ13" s="102"/>
      <c r="FA13" s="102"/>
      <c r="FB13" s="102"/>
      <c r="FC13" s="102"/>
      <c r="FD13" s="102"/>
      <c r="FE13" s="102"/>
      <c r="FF13" s="102"/>
      <c r="FG13" s="102"/>
      <c r="FH13" s="102"/>
      <c r="FI13" s="102"/>
      <c r="FJ13" s="102"/>
      <c r="FK13" s="102"/>
      <c r="FL13" s="102"/>
      <c r="FM13" s="102"/>
      <c r="FN13" s="102"/>
      <c r="FO13" s="102"/>
      <c r="FP13" s="102"/>
      <c r="FQ13" s="102"/>
      <c r="FR13" s="102"/>
      <c r="FS13" s="102"/>
      <c r="FT13" s="102"/>
      <c r="FU13" s="102"/>
      <c r="FV13" s="102"/>
      <c r="FW13" s="102"/>
      <c r="FX13" s="102"/>
      <c r="FY13" s="102"/>
      <c r="FZ13" s="102"/>
      <c r="GA13" s="102"/>
      <c r="GB13" s="102"/>
      <c r="GC13" s="102"/>
      <c r="GD13" s="102"/>
      <c r="GE13" s="102"/>
      <c r="GF13" s="102"/>
      <c r="GG13" s="102"/>
      <c r="GH13" s="102"/>
      <c r="GI13" s="102"/>
      <c r="GJ13" s="102"/>
      <c r="GK13" s="102"/>
      <c r="GL13" s="102"/>
      <c r="GM13" s="102"/>
      <c r="GN13" s="102"/>
      <c r="GO13" s="102"/>
      <c r="GP13" s="102"/>
      <c r="GQ13" s="102"/>
      <c r="GR13" s="102"/>
      <c r="GS13" s="102"/>
      <c r="GT13" s="102"/>
      <c r="GU13" s="102"/>
      <c r="GV13" s="102"/>
      <c r="GW13" s="102"/>
      <c r="GX13" s="102"/>
      <c r="GY13" s="102"/>
      <c r="GZ13" s="102"/>
      <c r="HA13" s="102"/>
      <c r="HB13" s="102"/>
      <c r="HC13" s="102"/>
      <c r="HD13" s="102"/>
      <c r="HE13" s="102"/>
      <c r="HF13" s="102"/>
      <c r="HG13" s="102"/>
      <c r="HH13" s="102"/>
      <c r="HI13" s="102"/>
      <c r="HJ13" s="102"/>
      <c r="HK13" s="102"/>
      <c r="HL13" s="102"/>
      <c r="HM13" s="102"/>
      <c r="HN13" s="102"/>
      <c r="HO13" s="102"/>
      <c r="HP13" s="102"/>
      <c r="HQ13" s="102"/>
      <c r="HR13" s="102"/>
      <c r="HS13" s="102"/>
      <c r="HT13" s="102"/>
      <c r="HU13" s="102"/>
      <c r="HV13" s="102"/>
      <c r="HW13" s="102"/>
      <c r="HX13" s="102"/>
      <c r="HY13" s="102"/>
      <c r="HZ13" s="102"/>
      <c r="IA13" s="102"/>
      <c r="IB13" s="102"/>
      <c r="IC13" s="102"/>
      <c r="ID13" s="102"/>
      <c r="IE13" s="102"/>
      <c r="IF13" s="102"/>
      <c r="IG13" s="102"/>
      <c r="IH13" s="102"/>
      <c r="II13" s="102"/>
      <c r="IJ13" s="102"/>
      <c r="IK13" s="102"/>
      <c r="IL13" s="102"/>
      <c r="IM13" s="102"/>
      <c r="IN13" s="102"/>
      <c r="IO13" s="102"/>
      <c r="IP13" s="102"/>
      <c r="IQ13" s="102"/>
      <c r="IR13" s="102"/>
      <c r="IS13" s="102"/>
      <c r="IT13" s="102"/>
      <c r="IU13" s="102"/>
      <c r="IV13" s="102"/>
      <c r="IW13" s="102"/>
      <c r="IX13" s="102"/>
      <c r="IY13" s="102"/>
      <c r="IZ13" s="102"/>
      <c r="JA13" s="102"/>
      <c r="JB13" s="102"/>
      <c r="JC13" s="102"/>
      <c r="JD13" s="102"/>
      <c r="JE13" s="102"/>
      <c r="JF13" s="102"/>
      <c r="JG13" s="102"/>
      <c r="JH13" s="102"/>
      <c r="JI13" s="102"/>
      <c r="JJ13" s="102"/>
      <c r="JK13" s="102"/>
      <c r="JL13" s="102"/>
      <c r="JM13" s="102"/>
      <c r="JN13" s="102"/>
      <c r="JO13" s="102"/>
      <c r="JP13" s="102"/>
      <c r="JQ13" s="102"/>
      <c r="JR13" s="102"/>
      <c r="JS13" s="102"/>
      <c r="JT13" s="102"/>
      <c r="JU13" s="102"/>
      <c r="JV13" s="102"/>
      <c r="JW13" s="102"/>
      <c r="JX13" s="102"/>
      <c r="JY13" s="102"/>
      <c r="JZ13" s="102"/>
      <c r="KA13" s="102"/>
      <c r="KB13" s="102"/>
      <c r="KC13" s="102"/>
      <c r="KD13" s="102"/>
      <c r="KE13" s="102"/>
      <c r="KF13" s="102"/>
      <c r="KG13" s="102"/>
      <c r="KH13" s="102"/>
      <c r="KI13" s="102"/>
      <c r="KJ13" s="102"/>
      <c r="KK13" s="102"/>
      <c r="KL13" s="102"/>
      <c r="KM13" s="102"/>
      <c r="KN13" s="102"/>
      <c r="KO13" s="102"/>
      <c r="KP13" s="102"/>
      <c r="KQ13" s="102"/>
      <c r="KR13" s="102"/>
      <c r="KS13" s="102"/>
      <c r="KT13" s="102"/>
      <c r="KU13" s="102"/>
      <c r="KV13" s="102"/>
      <c r="KW13" s="102"/>
      <c r="KX13" s="102"/>
      <c r="KY13" s="102"/>
      <c r="KZ13" s="102"/>
      <c r="LA13" s="102"/>
      <c r="LB13" s="102"/>
      <c r="LC13" s="102"/>
      <c r="LD13" s="102"/>
      <c r="LE13" s="102"/>
      <c r="LF13" s="102"/>
      <c r="LG13" s="102"/>
      <c r="LH13" s="102"/>
      <c r="LI13" s="102"/>
      <c r="LJ13" s="102"/>
      <c r="LK13" s="102"/>
      <c r="LL13" s="102"/>
      <c r="LM13" s="102"/>
      <c r="LN13" s="102"/>
      <c r="LO13" s="102"/>
      <c r="LP13" s="102"/>
      <c r="LQ13" s="102"/>
      <c r="LR13" s="102"/>
      <c r="LS13" s="102"/>
      <c r="LT13" s="102"/>
      <c r="LU13" s="102"/>
      <c r="LV13" s="102"/>
      <c r="LW13" s="102"/>
      <c r="LX13" s="102"/>
      <c r="LY13" s="102"/>
      <c r="LZ13" s="102"/>
      <c r="MA13" s="102"/>
      <c r="MB13" s="102"/>
      <c r="MC13" s="102"/>
      <c r="MD13" s="102"/>
      <c r="ME13" s="102"/>
      <c r="MF13" s="102"/>
      <c r="MG13" s="102"/>
      <c r="MH13" s="102"/>
      <c r="MI13" s="102"/>
      <c r="MJ13" s="102"/>
      <c r="MK13" s="102"/>
      <c r="ML13" s="102"/>
      <c r="MM13" s="102"/>
      <c r="MN13" s="102"/>
      <c r="MO13" s="102"/>
      <c r="MP13" s="102"/>
      <c r="MQ13" s="102"/>
      <c r="MR13" s="102"/>
      <c r="MS13" s="102"/>
      <c r="MT13" s="102"/>
      <c r="MU13" s="102"/>
      <c r="MV13" s="102"/>
      <c r="MW13" s="102"/>
      <c r="MX13" s="102"/>
      <c r="MY13" s="102"/>
      <c r="MZ13" s="102"/>
      <c r="NA13" s="102"/>
      <c r="NB13" s="102"/>
      <c r="NC13" s="102"/>
      <c r="ND13" s="102"/>
      <c r="NE13" s="102"/>
      <c r="NF13" s="102"/>
      <c r="NG13" s="102"/>
      <c r="NH13" s="102"/>
      <c r="NI13" s="102"/>
      <c r="NJ13" s="102"/>
      <c r="NK13" s="102"/>
      <c r="NL13" s="102"/>
      <c r="NM13" s="102"/>
      <c r="NN13" s="102"/>
      <c r="NO13" s="102"/>
      <c r="NP13" s="102"/>
      <c r="NQ13" s="102"/>
      <c r="NR13" s="102"/>
      <c r="NS13" s="102"/>
      <c r="NT13" s="102"/>
      <c r="NU13" s="102"/>
      <c r="NV13" s="102"/>
      <c r="NW13" s="102"/>
      <c r="NX13" s="102"/>
      <c r="NY13" s="102"/>
      <c r="NZ13" s="102"/>
      <c r="OA13" s="102"/>
      <c r="OB13" s="102"/>
      <c r="OC13" s="102"/>
      <c r="OD13" s="102"/>
      <c r="OE13" s="102"/>
      <c r="OF13" s="102"/>
      <c r="OG13" s="102"/>
      <c r="OH13" s="102"/>
      <c r="OI13" s="102"/>
      <c r="OJ13" s="102"/>
      <c r="OK13" s="102"/>
      <c r="OL13" s="102"/>
      <c r="OM13" s="102"/>
      <c r="ON13" s="102"/>
      <c r="OO13" s="102"/>
      <c r="OP13" s="102"/>
      <c r="OQ13" s="102"/>
      <c r="OR13" s="102"/>
      <c r="OS13" s="102"/>
      <c r="OT13" s="102"/>
      <c r="OU13" s="102"/>
      <c r="OV13" s="102"/>
      <c r="OW13" s="102"/>
      <c r="OX13" s="102"/>
      <c r="OY13" s="102"/>
      <c r="OZ13" s="102"/>
      <c r="PA13" s="102"/>
      <c r="PB13" s="102"/>
      <c r="PC13" s="102"/>
      <c r="PD13" s="102"/>
      <c r="PE13" s="102"/>
      <c r="PF13" s="102"/>
      <c r="PG13" s="102"/>
      <c r="PH13" s="102"/>
      <c r="PI13" s="102"/>
      <c r="PJ13" s="102"/>
      <c r="PK13" s="102"/>
      <c r="PL13" s="102"/>
      <c r="PM13" s="102"/>
      <c r="PN13" s="102"/>
      <c r="PO13" s="102"/>
      <c r="PP13" s="102"/>
      <c r="PQ13" s="102"/>
      <c r="PR13" s="102"/>
      <c r="PS13" s="102"/>
      <c r="PT13" s="102"/>
      <c r="PU13" s="102"/>
      <c r="PV13" s="102"/>
      <c r="PW13" s="102"/>
      <c r="PX13" s="102"/>
      <c r="PY13" s="102"/>
      <c r="PZ13" s="102"/>
      <c r="QA13" s="102"/>
      <c r="QB13" s="102"/>
      <c r="QC13" s="102"/>
      <c r="QD13" s="102"/>
      <c r="QE13" s="102"/>
      <c r="QF13" s="102"/>
      <c r="QG13" s="102"/>
      <c r="QH13" s="102"/>
      <c r="QI13" s="102"/>
      <c r="QJ13" s="102"/>
      <c r="QK13" s="102"/>
      <c r="QL13" s="102"/>
      <c r="QM13" s="102"/>
      <c r="QN13" s="102"/>
      <c r="QO13" s="102"/>
      <c r="QP13" s="102"/>
      <c r="QQ13" s="102"/>
      <c r="QR13" s="102"/>
      <c r="QS13" s="102"/>
      <c r="QT13" s="102"/>
      <c r="QU13" s="102"/>
      <c r="QV13" s="102"/>
      <c r="QW13" s="102"/>
      <c r="QX13" s="102"/>
      <c r="QY13" s="102"/>
      <c r="QZ13" s="102"/>
      <c r="RA13" s="102"/>
      <c r="RB13" s="102"/>
      <c r="RC13" s="102"/>
      <c r="RD13" s="102"/>
      <c r="RE13" s="102"/>
      <c r="RF13" s="102"/>
      <c r="RG13" s="102"/>
      <c r="RH13" s="102"/>
      <c r="RI13" s="102"/>
      <c r="RJ13" s="102"/>
      <c r="RK13" s="102"/>
      <c r="RL13" s="102"/>
      <c r="RM13" s="102"/>
      <c r="RN13" s="102"/>
      <c r="RO13" s="102"/>
      <c r="RP13" s="102"/>
      <c r="RQ13" s="102"/>
      <c r="RR13" s="102"/>
      <c r="RS13" s="102"/>
      <c r="RT13" s="102"/>
      <c r="RU13" s="102"/>
      <c r="RV13" s="102"/>
      <c r="RW13" s="102"/>
      <c r="RX13" s="102"/>
      <c r="RY13" s="102"/>
      <c r="RZ13" s="102"/>
      <c r="SA13" s="102"/>
      <c r="SB13" s="102"/>
      <c r="SC13" s="102"/>
      <c r="SD13" s="102"/>
      <c r="SE13" s="102"/>
      <c r="SF13" s="102"/>
      <c r="SG13" s="102"/>
      <c r="SH13" s="102"/>
      <c r="SI13" s="102"/>
      <c r="SJ13" s="102"/>
      <c r="SK13" s="102"/>
      <c r="SL13" s="102"/>
      <c r="SM13" s="102"/>
      <c r="SN13" s="102"/>
      <c r="SO13" s="102"/>
      <c r="SP13" s="102"/>
      <c r="SQ13" s="102"/>
      <c r="SR13" s="102"/>
      <c r="SS13" s="102"/>
      <c r="ST13" s="102"/>
      <c r="SU13" s="102"/>
      <c r="SV13" s="102"/>
      <c r="SW13" s="102"/>
      <c r="SX13" s="102"/>
      <c r="SY13" s="102"/>
      <c r="SZ13" s="102"/>
      <c r="TA13" s="102"/>
      <c r="TB13" s="102"/>
      <c r="TC13" s="102"/>
      <c r="TD13" s="102"/>
      <c r="TE13" s="102"/>
      <c r="TF13" s="102"/>
      <c r="TG13" s="102"/>
      <c r="TH13" s="102"/>
      <c r="TI13" s="102"/>
      <c r="TJ13" s="102"/>
      <c r="TK13" s="102"/>
      <c r="TL13" s="102"/>
      <c r="TM13" s="102"/>
      <c r="TN13" s="102"/>
      <c r="TO13" s="102"/>
      <c r="TP13" s="102"/>
      <c r="TQ13" s="102"/>
      <c r="TR13" s="102"/>
      <c r="TS13" s="102"/>
      <c r="TT13" s="102"/>
      <c r="TU13" s="102"/>
      <c r="TV13" s="102"/>
      <c r="TW13" s="102"/>
      <c r="TX13" s="102"/>
      <c r="TY13" s="102"/>
      <c r="TZ13" s="102"/>
      <c r="UA13" s="102"/>
      <c r="UB13" s="102"/>
      <c r="UC13" s="102"/>
      <c r="UD13" s="102"/>
      <c r="UE13" s="102"/>
      <c r="UF13" s="102"/>
      <c r="UG13" s="102"/>
      <c r="UH13" s="102"/>
      <c r="UI13" s="102"/>
      <c r="UJ13" s="102"/>
      <c r="UK13" s="102"/>
      <c r="UL13" s="102"/>
      <c r="UM13" s="102"/>
      <c r="UN13" s="102"/>
      <c r="UO13" s="102"/>
      <c r="UP13" s="102"/>
      <c r="UQ13" s="102"/>
      <c r="UR13" s="102"/>
      <c r="US13" s="102"/>
      <c r="UT13" s="102"/>
      <c r="UU13" s="102"/>
      <c r="UV13" s="102"/>
      <c r="UW13" s="102"/>
      <c r="UX13" s="102"/>
      <c r="UY13" s="102"/>
      <c r="UZ13" s="102"/>
      <c r="VA13" s="102"/>
      <c r="VB13" s="102"/>
      <c r="VC13" s="102"/>
      <c r="VD13" s="102"/>
      <c r="VE13" s="102"/>
      <c r="VF13" s="102"/>
      <c r="VG13" s="102"/>
      <c r="VH13" s="102"/>
      <c r="VI13" s="102"/>
      <c r="VJ13" s="102"/>
      <c r="VK13" s="102"/>
      <c r="VL13" s="102"/>
      <c r="VM13" s="102"/>
      <c r="VN13" s="102"/>
      <c r="VO13" s="102"/>
      <c r="VP13" s="102"/>
      <c r="VQ13" s="102"/>
      <c r="VR13" s="102"/>
      <c r="VS13" s="102"/>
      <c r="VT13" s="102"/>
      <c r="VU13" s="102"/>
      <c r="VV13" s="102"/>
      <c r="VW13" s="102"/>
      <c r="VX13" s="102"/>
      <c r="VY13" s="102"/>
      <c r="VZ13" s="102"/>
      <c r="WA13" s="102"/>
      <c r="WB13" s="102"/>
      <c r="WC13" s="102"/>
      <c r="WD13" s="102"/>
      <c r="WE13" s="102"/>
      <c r="WF13" s="102"/>
      <c r="WG13" s="102"/>
      <c r="WH13" s="102"/>
      <c r="WI13" s="102"/>
      <c r="WJ13" s="102"/>
      <c r="WK13" s="102"/>
      <c r="WL13" s="102"/>
      <c r="WM13" s="102"/>
      <c r="WN13" s="102"/>
      <c r="WO13" s="102"/>
      <c r="WP13" s="102"/>
      <c r="WQ13" s="102"/>
      <c r="WR13" s="102"/>
      <c r="WS13" s="102"/>
      <c r="WT13" s="102"/>
      <c r="WU13" s="102"/>
      <c r="WV13" s="102"/>
      <c r="WW13" s="102"/>
      <c r="WX13" s="102"/>
      <c r="WY13" s="102"/>
      <c r="WZ13" s="102"/>
      <c r="XA13" s="102"/>
      <c r="XB13" s="102"/>
      <c r="XC13" s="102"/>
      <c r="XD13" s="102"/>
      <c r="XE13" s="102"/>
      <c r="XF13" s="102"/>
      <c r="XG13" s="102"/>
      <c r="XH13" s="102"/>
      <c r="XI13" s="102"/>
      <c r="XJ13" s="102"/>
      <c r="XK13" s="102"/>
      <c r="XL13" s="102"/>
      <c r="XM13" s="102"/>
      <c r="XN13" s="102"/>
      <c r="XO13" s="102"/>
      <c r="XP13" s="102"/>
      <c r="XQ13" s="102"/>
      <c r="XR13" s="102"/>
      <c r="XS13" s="102"/>
      <c r="XT13" s="102"/>
      <c r="XU13" s="102"/>
      <c r="XV13" s="102"/>
      <c r="XW13" s="102"/>
      <c r="XX13" s="102"/>
      <c r="XY13" s="102"/>
      <c r="XZ13" s="102"/>
      <c r="YA13" s="102"/>
      <c r="YB13" s="102"/>
      <c r="YC13" s="102"/>
      <c r="YD13" s="102"/>
      <c r="YE13" s="102"/>
      <c r="YF13" s="102"/>
      <c r="YG13" s="102"/>
      <c r="YH13" s="102"/>
      <c r="YI13" s="102"/>
      <c r="YJ13" s="102"/>
      <c r="YK13" s="102"/>
      <c r="YL13" s="102"/>
      <c r="YM13" s="102"/>
      <c r="YN13" s="102"/>
      <c r="YO13" s="102"/>
      <c r="YP13" s="102"/>
      <c r="YQ13" s="102"/>
      <c r="YR13" s="102"/>
      <c r="YS13" s="102"/>
      <c r="YT13" s="102"/>
      <c r="YU13" s="102"/>
      <c r="YV13" s="102"/>
      <c r="YW13" s="102"/>
      <c r="YX13" s="102"/>
      <c r="YY13" s="102"/>
      <c r="YZ13" s="102"/>
      <c r="ZA13" s="102"/>
      <c r="ZB13" s="102"/>
      <c r="ZC13" s="102"/>
      <c r="ZD13" s="102"/>
      <c r="ZE13" s="102"/>
      <c r="ZF13" s="102"/>
      <c r="ZG13" s="102"/>
      <c r="ZH13" s="102"/>
      <c r="ZI13" s="102"/>
      <c r="ZJ13" s="102"/>
      <c r="ZK13" s="102"/>
      <c r="ZL13" s="102"/>
      <c r="ZM13" s="102"/>
      <c r="ZN13" s="102"/>
      <c r="ZO13" s="102"/>
      <c r="ZP13" s="102"/>
      <c r="ZQ13" s="102"/>
      <c r="ZR13" s="102"/>
      <c r="ZS13" s="102"/>
      <c r="ZT13" s="102"/>
      <c r="ZU13" s="102"/>
      <c r="ZV13" s="102"/>
      <c r="ZW13" s="102"/>
      <c r="ZX13" s="102"/>
      <c r="ZY13" s="102"/>
      <c r="ZZ13" s="102"/>
      <c r="AAA13" s="102"/>
      <c r="AAB13" s="102"/>
      <c r="AAC13" s="102"/>
      <c r="AAD13" s="102"/>
      <c r="AAE13" s="102"/>
      <c r="AAF13" s="102"/>
      <c r="AAG13" s="102"/>
      <c r="AAH13" s="102"/>
      <c r="AAI13" s="102"/>
      <c r="AAJ13" s="102"/>
      <c r="AAK13" s="102"/>
      <c r="AAL13" s="102"/>
      <c r="AAM13" s="102"/>
      <c r="AAN13" s="102"/>
      <c r="AAO13" s="102"/>
      <c r="AAP13" s="102"/>
      <c r="AAQ13" s="102"/>
      <c r="AAR13" s="102"/>
      <c r="AAS13" s="102"/>
      <c r="AAT13" s="102"/>
      <c r="AAU13" s="102"/>
      <c r="AAV13" s="102"/>
      <c r="AAW13" s="102"/>
      <c r="AAX13" s="102"/>
      <c r="AAY13" s="102"/>
      <c r="AAZ13" s="102"/>
      <c r="ABA13" s="102"/>
      <c r="ABB13" s="102"/>
      <c r="ABC13" s="102"/>
      <c r="ABD13" s="102"/>
      <c r="ABE13" s="102"/>
      <c r="ABF13" s="102"/>
      <c r="ABG13" s="102"/>
      <c r="ABH13" s="102"/>
      <c r="ABI13" s="102"/>
      <c r="ABJ13" s="102"/>
      <c r="ABK13" s="102"/>
      <c r="ABL13" s="102"/>
      <c r="ABM13" s="102"/>
      <c r="ABN13" s="102"/>
      <c r="ABO13" s="102"/>
      <c r="ABP13" s="102"/>
      <c r="ABQ13" s="102"/>
      <c r="ABR13" s="102"/>
      <c r="ABS13" s="102"/>
      <c r="ABT13" s="102"/>
      <c r="ABU13" s="102"/>
      <c r="ABV13" s="102"/>
      <c r="ABW13" s="102"/>
      <c r="ABX13" s="102"/>
      <c r="ABY13" s="102"/>
      <c r="ABZ13" s="102"/>
      <c r="ACA13" s="102"/>
      <c r="ACB13" s="102"/>
      <c r="ACC13" s="102"/>
      <c r="ACD13" s="102"/>
      <c r="ACE13" s="102"/>
      <c r="ACF13" s="102"/>
      <c r="ACG13" s="102"/>
      <c r="ACH13" s="102"/>
      <c r="ACI13" s="102"/>
      <c r="ACJ13" s="102"/>
      <c r="ACK13" s="102"/>
      <c r="ACL13" s="102"/>
      <c r="ACM13" s="102"/>
      <c r="ACN13" s="102"/>
      <c r="ACO13" s="102"/>
      <c r="ACP13" s="102"/>
      <c r="ACQ13" s="102"/>
      <c r="ACR13" s="102"/>
      <c r="ACS13" s="102"/>
      <c r="ACT13" s="102"/>
      <c r="ACU13" s="102"/>
      <c r="ACV13" s="102"/>
      <c r="ACW13" s="102"/>
      <c r="ACX13" s="102"/>
      <c r="ACY13" s="102"/>
      <c r="ACZ13" s="102"/>
      <c r="ADA13" s="102"/>
      <c r="ADB13" s="102"/>
      <c r="ADC13" s="102"/>
      <c r="ADD13" s="102"/>
      <c r="ADE13" s="102"/>
      <c r="ADF13" s="102"/>
      <c r="ADG13" s="102"/>
      <c r="ADH13" s="102"/>
      <c r="ADI13" s="102"/>
      <c r="ADJ13" s="102"/>
      <c r="ADK13" s="102"/>
      <c r="ADL13" s="102"/>
      <c r="ADM13" s="102"/>
      <c r="ADN13" s="102"/>
      <c r="ADO13" s="102"/>
      <c r="ADP13" s="102"/>
      <c r="ADQ13" s="102"/>
      <c r="ADR13" s="102"/>
      <c r="ADS13" s="102"/>
      <c r="ADT13" s="102"/>
      <c r="ADU13" s="102"/>
      <c r="ADV13" s="102"/>
      <c r="ADW13" s="102"/>
      <c r="ADX13" s="102"/>
      <c r="ADY13" s="102"/>
      <c r="ADZ13" s="102"/>
      <c r="AEA13" s="102"/>
      <c r="AEB13" s="102"/>
      <c r="AEC13" s="102"/>
      <c r="AED13" s="102"/>
      <c r="AEE13" s="102"/>
      <c r="AEF13" s="102"/>
      <c r="AEG13" s="102"/>
      <c r="AEH13" s="102"/>
      <c r="AEI13" s="102"/>
      <c r="AEJ13" s="102"/>
      <c r="AEK13" s="102"/>
      <c r="AEL13" s="102"/>
      <c r="AEM13" s="102"/>
      <c r="AEN13" s="102"/>
      <c r="AEO13" s="102"/>
      <c r="AEP13" s="102"/>
      <c r="AEQ13" s="102"/>
      <c r="AER13" s="102"/>
      <c r="AES13" s="102"/>
      <c r="AET13" s="102"/>
      <c r="AEU13" s="102"/>
      <c r="AEV13" s="102"/>
      <c r="AEW13" s="102"/>
      <c r="AEX13" s="102"/>
      <c r="AEY13" s="102"/>
      <c r="AEZ13" s="102"/>
      <c r="AFA13" s="102"/>
      <c r="AFB13" s="102"/>
      <c r="AFC13" s="102"/>
      <c r="AFD13" s="102"/>
      <c r="AFE13" s="102"/>
      <c r="AFF13" s="102"/>
      <c r="AFG13" s="102"/>
      <c r="AFH13" s="102"/>
      <c r="AFI13" s="102"/>
      <c r="AFJ13" s="102"/>
      <c r="AFK13" s="102"/>
      <c r="AFL13" s="102"/>
      <c r="AFM13" s="102"/>
      <c r="AFN13" s="102"/>
      <c r="AFO13" s="102"/>
      <c r="AFP13" s="102"/>
      <c r="AFQ13" s="102"/>
      <c r="AFR13" s="102"/>
      <c r="AFS13" s="102"/>
      <c r="AFT13" s="102"/>
      <c r="AFU13" s="102"/>
      <c r="AFV13" s="102"/>
      <c r="AFW13" s="102"/>
      <c r="AFX13" s="102"/>
      <c r="AFY13" s="102"/>
      <c r="AFZ13" s="102"/>
      <c r="AGA13" s="102"/>
      <c r="AGB13" s="102"/>
      <c r="AGC13" s="102"/>
      <c r="AGD13" s="102"/>
      <c r="AGE13" s="102"/>
      <c r="AGF13" s="102"/>
      <c r="AGG13" s="102"/>
      <c r="AGH13" s="102"/>
      <c r="AGI13" s="102"/>
      <c r="AGJ13" s="102"/>
      <c r="AGK13" s="102"/>
      <c r="AGL13" s="102"/>
      <c r="AGM13" s="102"/>
      <c r="AGN13" s="102"/>
      <c r="AGO13" s="102"/>
      <c r="AGP13" s="102"/>
      <c r="AGQ13" s="102"/>
      <c r="AGR13" s="102"/>
      <c r="AGS13" s="102"/>
      <c r="AGT13" s="102"/>
      <c r="AGU13" s="102"/>
      <c r="AGV13" s="102"/>
      <c r="AGW13" s="102"/>
      <c r="AGX13" s="102"/>
      <c r="AGY13" s="102"/>
      <c r="AGZ13" s="102"/>
      <c r="AHA13" s="102"/>
      <c r="AHB13" s="102"/>
      <c r="AHC13" s="102"/>
      <c r="AHD13" s="102"/>
      <c r="AHE13" s="102"/>
      <c r="AHF13" s="102"/>
      <c r="AHG13" s="102"/>
      <c r="AHH13" s="102"/>
      <c r="AHI13" s="102"/>
      <c r="AHJ13" s="102"/>
      <c r="AHK13" s="102"/>
      <c r="AHL13" s="102"/>
      <c r="AHM13" s="102"/>
      <c r="AHN13" s="102"/>
      <c r="AHO13" s="102"/>
      <c r="AHP13" s="102"/>
      <c r="AHQ13" s="102"/>
      <c r="AHR13" s="102"/>
      <c r="AHS13" s="102"/>
      <c r="AHT13" s="102"/>
      <c r="AHU13" s="102"/>
      <c r="AHV13" s="102"/>
      <c r="AHW13" s="102"/>
      <c r="AHX13" s="102"/>
      <c r="AHY13" s="102"/>
      <c r="AHZ13" s="102"/>
      <c r="AIA13" s="102"/>
      <c r="AIB13" s="102"/>
      <c r="AIC13" s="102"/>
      <c r="AID13" s="102"/>
      <c r="AIE13" s="102"/>
      <c r="AIF13" s="102"/>
      <c r="AIG13" s="102"/>
      <c r="AIH13" s="102"/>
      <c r="AII13" s="102"/>
      <c r="AIJ13" s="102"/>
      <c r="AIK13" s="102"/>
      <c r="AIL13" s="102"/>
      <c r="AIM13" s="102"/>
      <c r="AIN13" s="102"/>
      <c r="AIO13" s="102"/>
      <c r="AIP13" s="102"/>
      <c r="AIQ13" s="102"/>
      <c r="AIR13" s="102"/>
      <c r="AIS13" s="102"/>
      <c r="AIT13" s="102"/>
      <c r="AIU13" s="102"/>
      <c r="AIV13" s="102"/>
      <c r="AIW13" s="102"/>
      <c r="AIX13" s="102"/>
      <c r="AIY13" s="102"/>
      <c r="AIZ13" s="102"/>
      <c r="AJA13" s="102"/>
      <c r="AJB13" s="102"/>
      <c r="AJC13" s="102"/>
      <c r="AJD13" s="102"/>
      <c r="AJE13" s="102"/>
      <c r="AJF13" s="102"/>
      <c r="AJG13" s="102"/>
      <c r="AJH13" s="102"/>
      <c r="AJI13" s="102"/>
      <c r="AJJ13" s="102"/>
      <c r="AJK13" s="102"/>
      <c r="AJL13" s="102"/>
      <c r="AJM13" s="102"/>
      <c r="AJN13" s="102"/>
      <c r="AJO13" s="102"/>
      <c r="AJP13" s="102"/>
      <c r="AJQ13" s="102"/>
      <c r="AJR13" s="102"/>
      <c r="AJS13" s="102"/>
      <c r="AJT13" s="102"/>
      <c r="AJU13" s="102"/>
      <c r="AJV13" s="102"/>
      <c r="AJW13" s="102"/>
      <c r="AJX13" s="102"/>
      <c r="AJY13" s="102"/>
      <c r="AJZ13" s="102"/>
      <c r="AKA13" s="102"/>
      <c r="AKB13" s="102"/>
      <c r="AKC13" s="102"/>
      <c r="AKD13" s="102"/>
      <c r="AKE13" s="102"/>
      <c r="AKF13" s="102"/>
      <c r="AKG13" s="102"/>
      <c r="AKH13" s="102"/>
      <c r="AKI13" s="102"/>
      <c r="AKJ13" s="102"/>
      <c r="AKK13" s="102"/>
      <c r="AKL13" s="102"/>
      <c r="AKM13" s="102"/>
      <c r="AKN13" s="102"/>
      <c r="AKO13" s="102"/>
      <c r="AKP13" s="102"/>
      <c r="AKQ13" s="102"/>
      <c r="AKR13" s="102"/>
      <c r="AKS13" s="102"/>
      <c r="AKT13" s="102"/>
      <c r="AKU13" s="102"/>
      <c r="AKV13" s="102"/>
      <c r="AKW13" s="102"/>
      <c r="AKX13" s="102"/>
      <c r="AKY13" s="102"/>
      <c r="AKZ13" s="102"/>
      <c r="ALA13" s="102"/>
      <c r="ALB13" s="102"/>
      <c r="ALC13" s="102"/>
      <c r="ALD13" s="102"/>
      <c r="ALE13" s="102"/>
      <c r="ALF13" s="102"/>
      <c r="ALG13" s="102"/>
      <c r="ALH13" s="102"/>
      <c r="ALI13" s="102"/>
      <c r="ALJ13" s="102"/>
      <c r="ALK13" s="102"/>
      <c r="ALL13" s="102"/>
      <c r="ALM13" s="102"/>
      <c r="ALN13" s="102"/>
      <c r="ALO13" s="102"/>
      <c r="ALP13" s="102"/>
      <c r="ALQ13" s="102"/>
      <c r="ALR13" s="102"/>
      <c r="ALS13" s="102"/>
      <c r="ALT13" s="102"/>
      <c r="ALU13" s="102"/>
      <c r="ALV13" s="102"/>
      <c r="ALW13" s="102"/>
      <c r="ALX13" s="102"/>
      <c r="ALY13" s="102"/>
      <c r="ALZ13" s="102"/>
      <c r="AMA13" s="102"/>
      <c r="AMB13" s="102"/>
      <c r="AMC13" s="102"/>
      <c r="AMD13" s="102"/>
      <c r="AME13" s="102"/>
      <c r="AMF13" s="102"/>
      <c r="AMG13" s="102"/>
      <c r="AMH13" s="102"/>
      <c r="AMI13" s="102"/>
      <c r="AMJ13" s="102"/>
    </row>
    <row r="14" spans="1:1024" s="245" customFormat="1" ht="181.5">
      <c r="A14" s="122">
        <v>8</v>
      </c>
      <c r="B14" s="421" t="s">
        <v>340</v>
      </c>
      <c r="C14" s="425" t="s">
        <v>341</v>
      </c>
      <c r="D14" s="426" t="s">
        <v>349</v>
      </c>
      <c r="E14" s="424">
        <v>950</v>
      </c>
      <c r="F14" s="428"/>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102"/>
      <c r="CT14" s="102"/>
      <c r="CU14" s="102"/>
      <c r="CV14" s="102"/>
      <c r="CW14" s="102"/>
      <c r="CX14" s="102"/>
      <c r="CY14" s="102"/>
      <c r="CZ14" s="102"/>
      <c r="DA14" s="102"/>
      <c r="DB14" s="102"/>
      <c r="DC14" s="102"/>
      <c r="DD14" s="102"/>
      <c r="DE14" s="102"/>
      <c r="DF14" s="102"/>
      <c r="DG14" s="102"/>
      <c r="DH14" s="102"/>
      <c r="DI14" s="102"/>
      <c r="DJ14" s="102"/>
      <c r="DK14" s="102"/>
      <c r="DL14" s="102"/>
      <c r="DM14" s="102"/>
      <c r="DN14" s="102"/>
      <c r="DO14" s="102"/>
      <c r="DP14" s="102"/>
      <c r="DQ14" s="102"/>
      <c r="DR14" s="102"/>
      <c r="DS14" s="102"/>
      <c r="DT14" s="102"/>
      <c r="DU14" s="102"/>
      <c r="DV14" s="102"/>
      <c r="DW14" s="102"/>
      <c r="DX14" s="102"/>
      <c r="DY14" s="102"/>
      <c r="DZ14" s="102"/>
      <c r="EA14" s="102"/>
      <c r="EB14" s="102"/>
      <c r="EC14" s="102"/>
      <c r="ED14" s="102"/>
      <c r="EE14" s="102"/>
      <c r="EF14" s="102"/>
      <c r="EG14" s="102"/>
      <c r="EH14" s="102"/>
      <c r="EI14" s="102"/>
      <c r="EJ14" s="102"/>
      <c r="EK14" s="102"/>
      <c r="EL14" s="102"/>
      <c r="EM14" s="102"/>
      <c r="EN14" s="102"/>
      <c r="EO14" s="102"/>
      <c r="EP14" s="102"/>
      <c r="EQ14" s="102"/>
      <c r="ER14" s="102"/>
      <c r="ES14" s="102"/>
      <c r="ET14" s="102"/>
      <c r="EU14" s="102"/>
      <c r="EV14" s="102"/>
      <c r="EW14" s="102"/>
      <c r="EX14" s="102"/>
      <c r="EY14" s="102"/>
      <c r="EZ14" s="102"/>
      <c r="FA14" s="102"/>
      <c r="FB14" s="102"/>
      <c r="FC14" s="102"/>
      <c r="FD14" s="102"/>
      <c r="FE14" s="102"/>
      <c r="FF14" s="102"/>
      <c r="FG14" s="102"/>
      <c r="FH14" s="102"/>
      <c r="FI14" s="102"/>
      <c r="FJ14" s="102"/>
      <c r="FK14" s="102"/>
      <c r="FL14" s="102"/>
      <c r="FM14" s="102"/>
      <c r="FN14" s="102"/>
      <c r="FO14" s="102"/>
      <c r="FP14" s="102"/>
      <c r="FQ14" s="102"/>
      <c r="FR14" s="102"/>
      <c r="FS14" s="102"/>
      <c r="FT14" s="102"/>
      <c r="FU14" s="102"/>
      <c r="FV14" s="102"/>
      <c r="FW14" s="102"/>
      <c r="FX14" s="102"/>
      <c r="FY14" s="102"/>
      <c r="FZ14" s="102"/>
      <c r="GA14" s="102"/>
      <c r="GB14" s="102"/>
      <c r="GC14" s="102"/>
      <c r="GD14" s="102"/>
      <c r="GE14" s="102"/>
      <c r="GF14" s="102"/>
      <c r="GG14" s="102"/>
      <c r="GH14" s="102"/>
      <c r="GI14" s="102"/>
      <c r="GJ14" s="102"/>
      <c r="GK14" s="102"/>
      <c r="GL14" s="102"/>
      <c r="GM14" s="102"/>
      <c r="GN14" s="102"/>
      <c r="GO14" s="102"/>
      <c r="GP14" s="102"/>
      <c r="GQ14" s="102"/>
      <c r="GR14" s="102"/>
      <c r="GS14" s="102"/>
      <c r="GT14" s="102"/>
      <c r="GU14" s="102"/>
      <c r="GV14" s="102"/>
      <c r="GW14" s="102"/>
      <c r="GX14" s="102"/>
      <c r="GY14" s="102"/>
      <c r="GZ14" s="102"/>
      <c r="HA14" s="102"/>
      <c r="HB14" s="102"/>
      <c r="HC14" s="102"/>
      <c r="HD14" s="102"/>
      <c r="HE14" s="102"/>
      <c r="HF14" s="102"/>
      <c r="HG14" s="102"/>
      <c r="HH14" s="102"/>
      <c r="HI14" s="102"/>
      <c r="HJ14" s="102"/>
      <c r="HK14" s="102"/>
      <c r="HL14" s="102"/>
      <c r="HM14" s="102"/>
      <c r="HN14" s="102"/>
      <c r="HO14" s="102"/>
      <c r="HP14" s="102"/>
      <c r="HQ14" s="102"/>
      <c r="HR14" s="102"/>
      <c r="HS14" s="102"/>
      <c r="HT14" s="102"/>
      <c r="HU14" s="102"/>
      <c r="HV14" s="102"/>
      <c r="HW14" s="102"/>
      <c r="HX14" s="102"/>
      <c r="HY14" s="102"/>
      <c r="HZ14" s="102"/>
      <c r="IA14" s="102"/>
      <c r="IB14" s="102"/>
      <c r="IC14" s="102"/>
      <c r="ID14" s="102"/>
      <c r="IE14" s="102"/>
      <c r="IF14" s="102"/>
      <c r="IG14" s="102"/>
      <c r="IH14" s="102"/>
      <c r="II14" s="102"/>
      <c r="IJ14" s="102"/>
      <c r="IK14" s="102"/>
      <c r="IL14" s="102"/>
      <c r="IM14" s="102"/>
      <c r="IN14" s="102"/>
      <c r="IO14" s="102"/>
      <c r="IP14" s="102"/>
      <c r="IQ14" s="102"/>
      <c r="IR14" s="102"/>
      <c r="IS14" s="102"/>
      <c r="IT14" s="102"/>
      <c r="IU14" s="102"/>
      <c r="IV14" s="102"/>
      <c r="IW14" s="102"/>
      <c r="IX14" s="102"/>
      <c r="IY14" s="102"/>
      <c r="IZ14" s="102"/>
      <c r="JA14" s="102"/>
      <c r="JB14" s="102"/>
      <c r="JC14" s="102"/>
      <c r="JD14" s="102"/>
      <c r="JE14" s="102"/>
      <c r="JF14" s="102"/>
      <c r="JG14" s="102"/>
      <c r="JH14" s="102"/>
      <c r="JI14" s="102"/>
      <c r="JJ14" s="102"/>
      <c r="JK14" s="102"/>
      <c r="JL14" s="102"/>
      <c r="JM14" s="102"/>
      <c r="JN14" s="102"/>
      <c r="JO14" s="102"/>
      <c r="JP14" s="102"/>
      <c r="JQ14" s="102"/>
      <c r="JR14" s="102"/>
      <c r="JS14" s="102"/>
      <c r="JT14" s="102"/>
      <c r="JU14" s="102"/>
      <c r="JV14" s="102"/>
      <c r="JW14" s="102"/>
      <c r="JX14" s="102"/>
      <c r="JY14" s="102"/>
      <c r="JZ14" s="102"/>
      <c r="KA14" s="102"/>
      <c r="KB14" s="102"/>
      <c r="KC14" s="102"/>
      <c r="KD14" s="102"/>
      <c r="KE14" s="102"/>
      <c r="KF14" s="102"/>
      <c r="KG14" s="102"/>
      <c r="KH14" s="102"/>
      <c r="KI14" s="102"/>
      <c r="KJ14" s="102"/>
      <c r="KK14" s="102"/>
      <c r="KL14" s="102"/>
      <c r="KM14" s="102"/>
      <c r="KN14" s="102"/>
      <c r="KO14" s="102"/>
      <c r="KP14" s="102"/>
      <c r="KQ14" s="102"/>
      <c r="KR14" s="102"/>
      <c r="KS14" s="102"/>
      <c r="KT14" s="102"/>
      <c r="KU14" s="102"/>
      <c r="KV14" s="102"/>
      <c r="KW14" s="102"/>
      <c r="KX14" s="102"/>
      <c r="KY14" s="102"/>
      <c r="KZ14" s="102"/>
      <c r="LA14" s="102"/>
      <c r="LB14" s="102"/>
      <c r="LC14" s="102"/>
      <c r="LD14" s="102"/>
      <c r="LE14" s="102"/>
      <c r="LF14" s="102"/>
      <c r="LG14" s="102"/>
      <c r="LH14" s="102"/>
      <c r="LI14" s="102"/>
      <c r="LJ14" s="102"/>
      <c r="LK14" s="102"/>
      <c r="LL14" s="102"/>
      <c r="LM14" s="102"/>
      <c r="LN14" s="102"/>
      <c r="LO14" s="102"/>
      <c r="LP14" s="102"/>
      <c r="LQ14" s="102"/>
      <c r="LR14" s="102"/>
      <c r="LS14" s="102"/>
      <c r="LT14" s="102"/>
      <c r="LU14" s="102"/>
      <c r="LV14" s="102"/>
      <c r="LW14" s="102"/>
      <c r="LX14" s="102"/>
      <c r="LY14" s="102"/>
      <c r="LZ14" s="102"/>
      <c r="MA14" s="102"/>
      <c r="MB14" s="102"/>
      <c r="MC14" s="102"/>
      <c r="MD14" s="102"/>
      <c r="ME14" s="102"/>
      <c r="MF14" s="102"/>
      <c r="MG14" s="102"/>
      <c r="MH14" s="102"/>
      <c r="MI14" s="102"/>
      <c r="MJ14" s="102"/>
      <c r="MK14" s="102"/>
      <c r="ML14" s="102"/>
      <c r="MM14" s="102"/>
      <c r="MN14" s="102"/>
      <c r="MO14" s="102"/>
      <c r="MP14" s="102"/>
      <c r="MQ14" s="102"/>
      <c r="MR14" s="102"/>
      <c r="MS14" s="102"/>
      <c r="MT14" s="102"/>
      <c r="MU14" s="102"/>
      <c r="MV14" s="102"/>
      <c r="MW14" s="102"/>
      <c r="MX14" s="102"/>
      <c r="MY14" s="102"/>
      <c r="MZ14" s="102"/>
      <c r="NA14" s="102"/>
      <c r="NB14" s="102"/>
      <c r="NC14" s="102"/>
      <c r="ND14" s="102"/>
      <c r="NE14" s="102"/>
      <c r="NF14" s="102"/>
      <c r="NG14" s="102"/>
      <c r="NH14" s="102"/>
      <c r="NI14" s="102"/>
      <c r="NJ14" s="102"/>
      <c r="NK14" s="102"/>
      <c r="NL14" s="102"/>
      <c r="NM14" s="102"/>
      <c r="NN14" s="102"/>
      <c r="NO14" s="102"/>
      <c r="NP14" s="102"/>
      <c r="NQ14" s="102"/>
      <c r="NR14" s="102"/>
      <c r="NS14" s="102"/>
      <c r="NT14" s="102"/>
      <c r="NU14" s="102"/>
      <c r="NV14" s="102"/>
      <c r="NW14" s="102"/>
      <c r="NX14" s="102"/>
      <c r="NY14" s="102"/>
      <c r="NZ14" s="102"/>
      <c r="OA14" s="102"/>
      <c r="OB14" s="102"/>
      <c r="OC14" s="102"/>
      <c r="OD14" s="102"/>
      <c r="OE14" s="102"/>
      <c r="OF14" s="102"/>
      <c r="OG14" s="102"/>
      <c r="OH14" s="102"/>
      <c r="OI14" s="102"/>
      <c r="OJ14" s="102"/>
      <c r="OK14" s="102"/>
      <c r="OL14" s="102"/>
      <c r="OM14" s="102"/>
      <c r="ON14" s="102"/>
      <c r="OO14" s="102"/>
      <c r="OP14" s="102"/>
      <c r="OQ14" s="102"/>
      <c r="OR14" s="102"/>
      <c r="OS14" s="102"/>
      <c r="OT14" s="102"/>
      <c r="OU14" s="102"/>
      <c r="OV14" s="102"/>
      <c r="OW14" s="102"/>
      <c r="OX14" s="102"/>
      <c r="OY14" s="102"/>
      <c r="OZ14" s="102"/>
      <c r="PA14" s="102"/>
      <c r="PB14" s="102"/>
      <c r="PC14" s="102"/>
      <c r="PD14" s="102"/>
      <c r="PE14" s="102"/>
      <c r="PF14" s="102"/>
      <c r="PG14" s="102"/>
      <c r="PH14" s="102"/>
      <c r="PI14" s="102"/>
      <c r="PJ14" s="102"/>
      <c r="PK14" s="102"/>
      <c r="PL14" s="102"/>
      <c r="PM14" s="102"/>
      <c r="PN14" s="102"/>
      <c r="PO14" s="102"/>
      <c r="PP14" s="102"/>
      <c r="PQ14" s="102"/>
      <c r="PR14" s="102"/>
      <c r="PS14" s="102"/>
      <c r="PT14" s="102"/>
      <c r="PU14" s="102"/>
      <c r="PV14" s="102"/>
      <c r="PW14" s="102"/>
      <c r="PX14" s="102"/>
      <c r="PY14" s="102"/>
      <c r="PZ14" s="102"/>
      <c r="QA14" s="102"/>
      <c r="QB14" s="102"/>
      <c r="QC14" s="102"/>
      <c r="QD14" s="102"/>
      <c r="QE14" s="102"/>
      <c r="QF14" s="102"/>
      <c r="QG14" s="102"/>
      <c r="QH14" s="102"/>
      <c r="QI14" s="102"/>
      <c r="QJ14" s="102"/>
      <c r="QK14" s="102"/>
      <c r="QL14" s="102"/>
      <c r="QM14" s="102"/>
      <c r="QN14" s="102"/>
      <c r="QO14" s="102"/>
      <c r="QP14" s="102"/>
      <c r="QQ14" s="102"/>
      <c r="QR14" s="102"/>
      <c r="QS14" s="102"/>
      <c r="QT14" s="102"/>
      <c r="QU14" s="102"/>
      <c r="QV14" s="102"/>
      <c r="QW14" s="102"/>
      <c r="QX14" s="102"/>
      <c r="QY14" s="102"/>
      <c r="QZ14" s="102"/>
      <c r="RA14" s="102"/>
      <c r="RB14" s="102"/>
      <c r="RC14" s="102"/>
      <c r="RD14" s="102"/>
      <c r="RE14" s="102"/>
      <c r="RF14" s="102"/>
      <c r="RG14" s="102"/>
      <c r="RH14" s="102"/>
      <c r="RI14" s="102"/>
      <c r="RJ14" s="102"/>
      <c r="RK14" s="102"/>
      <c r="RL14" s="102"/>
      <c r="RM14" s="102"/>
      <c r="RN14" s="102"/>
      <c r="RO14" s="102"/>
      <c r="RP14" s="102"/>
      <c r="RQ14" s="102"/>
      <c r="RR14" s="102"/>
      <c r="RS14" s="102"/>
      <c r="RT14" s="102"/>
      <c r="RU14" s="102"/>
      <c r="RV14" s="102"/>
      <c r="RW14" s="102"/>
      <c r="RX14" s="102"/>
      <c r="RY14" s="102"/>
      <c r="RZ14" s="102"/>
      <c r="SA14" s="102"/>
      <c r="SB14" s="102"/>
      <c r="SC14" s="102"/>
      <c r="SD14" s="102"/>
      <c r="SE14" s="102"/>
      <c r="SF14" s="102"/>
      <c r="SG14" s="102"/>
      <c r="SH14" s="102"/>
      <c r="SI14" s="102"/>
      <c r="SJ14" s="102"/>
      <c r="SK14" s="102"/>
      <c r="SL14" s="102"/>
      <c r="SM14" s="102"/>
      <c r="SN14" s="102"/>
      <c r="SO14" s="102"/>
      <c r="SP14" s="102"/>
      <c r="SQ14" s="102"/>
      <c r="SR14" s="102"/>
      <c r="SS14" s="102"/>
      <c r="ST14" s="102"/>
      <c r="SU14" s="102"/>
      <c r="SV14" s="102"/>
      <c r="SW14" s="102"/>
      <c r="SX14" s="102"/>
      <c r="SY14" s="102"/>
      <c r="SZ14" s="102"/>
      <c r="TA14" s="102"/>
      <c r="TB14" s="102"/>
      <c r="TC14" s="102"/>
      <c r="TD14" s="102"/>
      <c r="TE14" s="102"/>
      <c r="TF14" s="102"/>
      <c r="TG14" s="102"/>
      <c r="TH14" s="102"/>
      <c r="TI14" s="102"/>
      <c r="TJ14" s="102"/>
      <c r="TK14" s="102"/>
      <c r="TL14" s="102"/>
      <c r="TM14" s="102"/>
      <c r="TN14" s="102"/>
      <c r="TO14" s="102"/>
      <c r="TP14" s="102"/>
      <c r="TQ14" s="102"/>
      <c r="TR14" s="102"/>
      <c r="TS14" s="102"/>
      <c r="TT14" s="102"/>
      <c r="TU14" s="102"/>
      <c r="TV14" s="102"/>
      <c r="TW14" s="102"/>
      <c r="TX14" s="102"/>
      <c r="TY14" s="102"/>
      <c r="TZ14" s="102"/>
      <c r="UA14" s="102"/>
      <c r="UB14" s="102"/>
      <c r="UC14" s="102"/>
      <c r="UD14" s="102"/>
      <c r="UE14" s="102"/>
      <c r="UF14" s="102"/>
      <c r="UG14" s="102"/>
      <c r="UH14" s="102"/>
      <c r="UI14" s="102"/>
      <c r="UJ14" s="102"/>
      <c r="UK14" s="102"/>
      <c r="UL14" s="102"/>
      <c r="UM14" s="102"/>
      <c r="UN14" s="102"/>
      <c r="UO14" s="102"/>
      <c r="UP14" s="102"/>
      <c r="UQ14" s="102"/>
      <c r="UR14" s="102"/>
      <c r="US14" s="102"/>
      <c r="UT14" s="102"/>
      <c r="UU14" s="102"/>
      <c r="UV14" s="102"/>
      <c r="UW14" s="102"/>
      <c r="UX14" s="102"/>
      <c r="UY14" s="102"/>
      <c r="UZ14" s="102"/>
      <c r="VA14" s="102"/>
      <c r="VB14" s="102"/>
      <c r="VC14" s="102"/>
      <c r="VD14" s="102"/>
      <c r="VE14" s="102"/>
      <c r="VF14" s="102"/>
      <c r="VG14" s="102"/>
      <c r="VH14" s="102"/>
      <c r="VI14" s="102"/>
      <c r="VJ14" s="102"/>
      <c r="VK14" s="102"/>
      <c r="VL14" s="102"/>
      <c r="VM14" s="102"/>
      <c r="VN14" s="102"/>
      <c r="VO14" s="102"/>
      <c r="VP14" s="102"/>
      <c r="VQ14" s="102"/>
      <c r="VR14" s="102"/>
      <c r="VS14" s="102"/>
      <c r="VT14" s="102"/>
      <c r="VU14" s="102"/>
      <c r="VV14" s="102"/>
      <c r="VW14" s="102"/>
      <c r="VX14" s="102"/>
      <c r="VY14" s="102"/>
      <c r="VZ14" s="102"/>
      <c r="WA14" s="102"/>
      <c r="WB14" s="102"/>
      <c r="WC14" s="102"/>
      <c r="WD14" s="102"/>
      <c r="WE14" s="102"/>
      <c r="WF14" s="102"/>
      <c r="WG14" s="102"/>
      <c r="WH14" s="102"/>
      <c r="WI14" s="102"/>
      <c r="WJ14" s="102"/>
      <c r="WK14" s="102"/>
      <c r="WL14" s="102"/>
      <c r="WM14" s="102"/>
      <c r="WN14" s="102"/>
      <c r="WO14" s="102"/>
      <c r="WP14" s="102"/>
      <c r="WQ14" s="102"/>
      <c r="WR14" s="102"/>
      <c r="WS14" s="102"/>
      <c r="WT14" s="102"/>
      <c r="WU14" s="102"/>
      <c r="WV14" s="102"/>
      <c r="WW14" s="102"/>
      <c r="WX14" s="102"/>
      <c r="WY14" s="102"/>
      <c r="WZ14" s="102"/>
      <c r="XA14" s="102"/>
      <c r="XB14" s="102"/>
      <c r="XC14" s="102"/>
      <c r="XD14" s="102"/>
      <c r="XE14" s="102"/>
      <c r="XF14" s="102"/>
      <c r="XG14" s="102"/>
      <c r="XH14" s="102"/>
      <c r="XI14" s="102"/>
      <c r="XJ14" s="102"/>
      <c r="XK14" s="102"/>
      <c r="XL14" s="102"/>
      <c r="XM14" s="102"/>
      <c r="XN14" s="102"/>
      <c r="XO14" s="102"/>
      <c r="XP14" s="102"/>
      <c r="XQ14" s="102"/>
      <c r="XR14" s="102"/>
      <c r="XS14" s="102"/>
      <c r="XT14" s="102"/>
      <c r="XU14" s="102"/>
      <c r="XV14" s="102"/>
      <c r="XW14" s="102"/>
      <c r="XX14" s="102"/>
      <c r="XY14" s="102"/>
      <c r="XZ14" s="102"/>
      <c r="YA14" s="102"/>
      <c r="YB14" s="102"/>
      <c r="YC14" s="102"/>
      <c r="YD14" s="102"/>
      <c r="YE14" s="102"/>
      <c r="YF14" s="102"/>
      <c r="YG14" s="102"/>
      <c r="YH14" s="102"/>
      <c r="YI14" s="102"/>
      <c r="YJ14" s="102"/>
      <c r="YK14" s="102"/>
      <c r="YL14" s="102"/>
      <c r="YM14" s="102"/>
      <c r="YN14" s="102"/>
      <c r="YO14" s="102"/>
      <c r="YP14" s="102"/>
      <c r="YQ14" s="102"/>
      <c r="YR14" s="102"/>
      <c r="YS14" s="102"/>
      <c r="YT14" s="102"/>
      <c r="YU14" s="102"/>
      <c r="YV14" s="102"/>
      <c r="YW14" s="102"/>
      <c r="YX14" s="102"/>
      <c r="YY14" s="102"/>
      <c r="YZ14" s="102"/>
      <c r="ZA14" s="102"/>
      <c r="ZB14" s="102"/>
      <c r="ZC14" s="102"/>
      <c r="ZD14" s="102"/>
      <c r="ZE14" s="102"/>
      <c r="ZF14" s="102"/>
      <c r="ZG14" s="102"/>
      <c r="ZH14" s="102"/>
      <c r="ZI14" s="102"/>
      <c r="ZJ14" s="102"/>
      <c r="ZK14" s="102"/>
      <c r="ZL14" s="102"/>
      <c r="ZM14" s="102"/>
      <c r="ZN14" s="102"/>
      <c r="ZO14" s="102"/>
      <c r="ZP14" s="102"/>
      <c r="ZQ14" s="102"/>
      <c r="ZR14" s="102"/>
      <c r="ZS14" s="102"/>
      <c r="ZT14" s="102"/>
      <c r="ZU14" s="102"/>
      <c r="ZV14" s="102"/>
      <c r="ZW14" s="102"/>
      <c r="ZX14" s="102"/>
      <c r="ZY14" s="102"/>
      <c r="ZZ14" s="102"/>
      <c r="AAA14" s="102"/>
      <c r="AAB14" s="102"/>
      <c r="AAC14" s="102"/>
      <c r="AAD14" s="102"/>
      <c r="AAE14" s="102"/>
      <c r="AAF14" s="102"/>
      <c r="AAG14" s="102"/>
      <c r="AAH14" s="102"/>
      <c r="AAI14" s="102"/>
      <c r="AAJ14" s="102"/>
      <c r="AAK14" s="102"/>
      <c r="AAL14" s="102"/>
      <c r="AAM14" s="102"/>
      <c r="AAN14" s="102"/>
      <c r="AAO14" s="102"/>
      <c r="AAP14" s="102"/>
      <c r="AAQ14" s="102"/>
      <c r="AAR14" s="102"/>
      <c r="AAS14" s="102"/>
      <c r="AAT14" s="102"/>
      <c r="AAU14" s="102"/>
      <c r="AAV14" s="102"/>
      <c r="AAW14" s="102"/>
      <c r="AAX14" s="102"/>
      <c r="AAY14" s="102"/>
      <c r="AAZ14" s="102"/>
      <c r="ABA14" s="102"/>
      <c r="ABB14" s="102"/>
      <c r="ABC14" s="102"/>
      <c r="ABD14" s="102"/>
      <c r="ABE14" s="102"/>
      <c r="ABF14" s="102"/>
      <c r="ABG14" s="102"/>
      <c r="ABH14" s="102"/>
      <c r="ABI14" s="102"/>
      <c r="ABJ14" s="102"/>
      <c r="ABK14" s="102"/>
      <c r="ABL14" s="102"/>
      <c r="ABM14" s="102"/>
      <c r="ABN14" s="102"/>
      <c r="ABO14" s="102"/>
      <c r="ABP14" s="102"/>
      <c r="ABQ14" s="102"/>
      <c r="ABR14" s="102"/>
      <c r="ABS14" s="102"/>
      <c r="ABT14" s="102"/>
      <c r="ABU14" s="102"/>
      <c r="ABV14" s="102"/>
      <c r="ABW14" s="102"/>
      <c r="ABX14" s="102"/>
      <c r="ABY14" s="102"/>
      <c r="ABZ14" s="102"/>
      <c r="ACA14" s="102"/>
      <c r="ACB14" s="102"/>
      <c r="ACC14" s="102"/>
      <c r="ACD14" s="102"/>
      <c r="ACE14" s="102"/>
      <c r="ACF14" s="102"/>
      <c r="ACG14" s="102"/>
      <c r="ACH14" s="102"/>
      <c r="ACI14" s="102"/>
      <c r="ACJ14" s="102"/>
      <c r="ACK14" s="102"/>
      <c r="ACL14" s="102"/>
      <c r="ACM14" s="102"/>
      <c r="ACN14" s="102"/>
      <c r="ACO14" s="102"/>
      <c r="ACP14" s="102"/>
      <c r="ACQ14" s="102"/>
      <c r="ACR14" s="102"/>
      <c r="ACS14" s="102"/>
      <c r="ACT14" s="102"/>
      <c r="ACU14" s="102"/>
      <c r="ACV14" s="102"/>
      <c r="ACW14" s="102"/>
      <c r="ACX14" s="102"/>
      <c r="ACY14" s="102"/>
      <c r="ACZ14" s="102"/>
      <c r="ADA14" s="102"/>
      <c r="ADB14" s="102"/>
      <c r="ADC14" s="102"/>
      <c r="ADD14" s="102"/>
      <c r="ADE14" s="102"/>
      <c r="ADF14" s="102"/>
      <c r="ADG14" s="102"/>
      <c r="ADH14" s="102"/>
      <c r="ADI14" s="102"/>
      <c r="ADJ14" s="102"/>
      <c r="ADK14" s="102"/>
      <c r="ADL14" s="102"/>
      <c r="ADM14" s="102"/>
      <c r="ADN14" s="102"/>
      <c r="ADO14" s="102"/>
      <c r="ADP14" s="102"/>
      <c r="ADQ14" s="102"/>
      <c r="ADR14" s="102"/>
      <c r="ADS14" s="102"/>
      <c r="ADT14" s="102"/>
      <c r="ADU14" s="102"/>
      <c r="ADV14" s="102"/>
      <c r="ADW14" s="102"/>
      <c r="ADX14" s="102"/>
      <c r="ADY14" s="102"/>
      <c r="ADZ14" s="102"/>
      <c r="AEA14" s="102"/>
      <c r="AEB14" s="102"/>
      <c r="AEC14" s="102"/>
      <c r="AED14" s="102"/>
      <c r="AEE14" s="102"/>
      <c r="AEF14" s="102"/>
      <c r="AEG14" s="102"/>
      <c r="AEH14" s="102"/>
      <c r="AEI14" s="102"/>
      <c r="AEJ14" s="102"/>
      <c r="AEK14" s="102"/>
      <c r="AEL14" s="102"/>
      <c r="AEM14" s="102"/>
      <c r="AEN14" s="102"/>
      <c r="AEO14" s="102"/>
      <c r="AEP14" s="102"/>
      <c r="AEQ14" s="102"/>
      <c r="AER14" s="102"/>
      <c r="AES14" s="102"/>
      <c r="AET14" s="102"/>
      <c r="AEU14" s="102"/>
      <c r="AEV14" s="102"/>
      <c r="AEW14" s="102"/>
      <c r="AEX14" s="102"/>
      <c r="AEY14" s="102"/>
      <c r="AEZ14" s="102"/>
      <c r="AFA14" s="102"/>
      <c r="AFB14" s="102"/>
      <c r="AFC14" s="102"/>
      <c r="AFD14" s="102"/>
      <c r="AFE14" s="102"/>
      <c r="AFF14" s="102"/>
      <c r="AFG14" s="102"/>
      <c r="AFH14" s="102"/>
      <c r="AFI14" s="102"/>
      <c r="AFJ14" s="102"/>
      <c r="AFK14" s="102"/>
      <c r="AFL14" s="102"/>
      <c r="AFM14" s="102"/>
      <c r="AFN14" s="102"/>
      <c r="AFO14" s="102"/>
      <c r="AFP14" s="102"/>
      <c r="AFQ14" s="102"/>
      <c r="AFR14" s="102"/>
      <c r="AFS14" s="102"/>
      <c r="AFT14" s="102"/>
      <c r="AFU14" s="102"/>
      <c r="AFV14" s="102"/>
      <c r="AFW14" s="102"/>
      <c r="AFX14" s="102"/>
      <c r="AFY14" s="102"/>
      <c r="AFZ14" s="102"/>
      <c r="AGA14" s="102"/>
      <c r="AGB14" s="102"/>
      <c r="AGC14" s="102"/>
      <c r="AGD14" s="102"/>
      <c r="AGE14" s="102"/>
      <c r="AGF14" s="102"/>
      <c r="AGG14" s="102"/>
      <c r="AGH14" s="102"/>
      <c r="AGI14" s="102"/>
      <c r="AGJ14" s="102"/>
      <c r="AGK14" s="102"/>
      <c r="AGL14" s="102"/>
      <c r="AGM14" s="102"/>
      <c r="AGN14" s="102"/>
      <c r="AGO14" s="102"/>
      <c r="AGP14" s="102"/>
      <c r="AGQ14" s="102"/>
      <c r="AGR14" s="102"/>
      <c r="AGS14" s="102"/>
      <c r="AGT14" s="102"/>
      <c r="AGU14" s="102"/>
      <c r="AGV14" s="102"/>
      <c r="AGW14" s="102"/>
      <c r="AGX14" s="102"/>
      <c r="AGY14" s="102"/>
      <c r="AGZ14" s="102"/>
      <c r="AHA14" s="102"/>
      <c r="AHB14" s="102"/>
      <c r="AHC14" s="102"/>
      <c r="AHD14" s="102"/>
      <c r="AHE14" s="102"/>
      <c r="AHF14" s="102"/>
      <c r="AHG14" s="102"/>
      <c r="AHH14" s="102"/>
      <c r="AHI14" s="102"/>
      <c r="AHJ14" s="102"/>
      <c r="AHK14" s="102"/>
      <c r="AHL14" s="102"/>
      <c r="AHM14" s="102"/>
      <c r="AHN14" s="102"/>
      <c r="AHO14" s="102"/>
      <c r="AHP14" s="102"/>
      <c r="AHQ14" s="102"/>
      <c r="AHR14" s="102"/>
      <c r="AHS14" s="102"/>
      <c r="AHT14" s="102"/>
      <c r="AHU14" s="102"/>
      <c r="AHV14" s="102"/>
      <c r="AHW14" s="102"/>
      <c r="AHX14" s="102"/>
      <c r="AHY14" s="102"/>
      <c r="AHZ14" s="102"/>
      <c r="AIA14" s="102"/>
      <c r="AIB14" s="102"/>
      <c r="AIC14" s="102"/>
      <c r="AID14" s="102"/>
      <c r="AIE14" s="102"/>
      <c r="AIF14" s="102"/>
      <c r="AIG14" s="102"/>
      <c r="AIH14" s="102"/>
      <c r="AII14" s="102"/>
      <c r="AIJ14" s="102"/>
      <c r="AIK14" s="102"/>
      <c r="AIL14" s="102"/>
      <c r="AIM14" s="102"/>
      <c r="AIN14" s="102"/>
      <c r="AIO14" s="102"/>
      <c r="AIP14" s="102"/>
      <c r="AIQ14" s="102"/>
      <c r="AIR14" s="102"/>
      <c r="AIS14" s="102"/>
      <c r="AIT14" s="102"/>
      <c r="AIU14" s="102"/>
      <c r="AIV14" s="102"/>
      <c r="AIW14" s="102"/>
      <c r="AIX14" s="102"/>
      <c r="AIY14" s="102"/>
      <c r="AIZ14" s="102"/>
      <c r="AJA14" s="102"/>
      <c r="AJB14" s="102"/>
      <c r="AJC14" s="102"/>
      <c r="AJD14" s="102"/>
      <c r="AJE14" s="102"/>
      <c r="AJF14" s="102"/>
      <c r="AJG14" s="102"/>
      <c r="AJH14" s="102"/>
      <c r="AJI14" s="102"/>
      <c r="AJJ14" s="102"/>
      <c r="AJK14" s="102"/>
      <c r="AJL14" s="102"/>
      <c r="AJM14" s="102"/>
      <c r="AJN14" s="102"/>
      <c r="AJO14" s="102"/>
      <c r="AJP14" s="102"/>
      <c r="AJQ14" s="102"/>
      <c r="AJR14" s="102"/>
      <c r="AJS14" s="102"/>
      <c r="AJT14" s="102"/>
      <c r="AJU14" s="102"/>
      <c r="AJV14" s="102"/>
      <c r="AJW14" s="102"/>
      <c r="AJX14" s="102"/>
      <c r="AJY14" s="102"/>
      <c r="AJZ14" s="102"/>
      <c r="AKA14" s="102"/>
      <c r="AKB14" s="102"/>
      <c r="AKC14" s="102"/>
      <c r="AKD14" s="102"/>
      <c r="AKE14" s="102"/>
      <c r="AKF14" s="102"/>
      <c r="AKG14" s="102"/>
      <c r="AKH14" s="102"/>
      <c r="AKI14" s="102"/>
      <c r="AKJ14" s="102"/>
      <c r="AKK14" s="102"/>
      <c r="AKL14" s="102"/>
      <c r="AKM14" s="102"/>
      <c r="AKN14" s="102"/>
      <c r="AKO14" s="102"/>
      <c r="AKP14" s="102"/>
      <c r="AKQ14" s="102"/>
      <c r="AKR14" s="102"/>
      <c r="AKS14" s="102"/>
      <c r="AKT14" s="102"/>
      <c r="AKU14" s="102"/>
      <c r="AKV14" s="102"/>
      <c r="AKW14" s="102"/>
      <c r="AKX14" s="102"/>
      <c r="AKY14" s="102"/>
      <c r="AKZ14" s="102"/>
      <c r="ALA14" s="102"/>
      <c r="ALB14" s="102"/>
      <c r="ALC14" s="102"/>
      <c r="ALD14" s="102"/>
      <c r="ALE14" s="102"/>
      <c r="ALF14" s="102"/>
      <c r="ALG14" s="102"/>
      <c r="ALH14" s="102"/>
      <c r="ALI14" s="102"/>
      <c r="ALJ14" s="102"/>
      <c r="ALK14" s="102"/>
      <c r="ALL14" s="102"/>
      <c r="ALM14" s="102"/>
      <c r="ALN14" s="102"/>
      <c r="ALO14" s="102"/>
      <c r="ALP14" s="102"/>
      <c r="ALQ14" s="102"/>
      <c r="ALR14" s="102"/>
      <c r="ALS14" s="102"/>
      <c r="ALT14" s="102"/>
      <c r="ALU14" s="102"/>
      <c r="ALV14" s="102"/>
      <c r="ALW14" s="102"/>
      <c r="ALX14" s="102"/>
      <c r="ALY14" s="102"/>
      <c r="ALZ14" s="102"/>
      <c r="AMA14" s="102"/>
      <c r="AMB14" s="102"/>
      <c r="AMC14" s="102"/>
      <c r="AMD14" s="102"/>
      <c r="AME14" s="102"/>
      <c r="AMF14" s="102"/>
      <c r="AMG14" s="102"/>
      <c r="AMH14" s="102"/>
      <c r="AMI14" s="102"/>
      <c r="AMJ14" s="102"/>
    </row>
    <row r="15" spans="1:1024" s="245" customFormat="1" ht="66">
      <c r="A15" s="122">
        <v>9</v>
      </c>
      <c r="B15" s="421" t="s">
        <v>340</v>
      </c>
      <c r="C15" s="425" t="s">
        <v>342</v>
      </c>
      <c r="D15" s="426" t="s">
        <v>350</v>
      </c>
      <c r="E15" s="424">
        <v>500</v>
      </c>
      <c r="F15" s="428"/>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G15" s="102"/>
      <c r="EH15" s="102"/>
      <c r="EI15" s="102"/>
      <c r="EJ15" s="102"/>
      <c r="EK15" s="102"/>
      <c r="EL15" s="102"/>
      <c r="EM15" s="102"/>
      <c r="EN15" s="102"/>
      <c r="EO15" s="102"/>
      <c r="EP15" s="102"/>
      <c r="EQ15" s="102"/>
      <c r="ER15" s="102"/>
      <c r="ES15" s="102"/>
      <c r="ET15" s="102"/>
      <c r="EU15" s="102"/>
      <c r="EV15" s="102"/>
      <c r="EW15" s="102"/>
      <c r="EX15" s="102"/>
      <c r="EY15" s="102"/>
      <c r="EZ15" s="102"/>
      <c r="FA15" s="102"/>
      <c r="FB15" s="102"/>
      <c r="FC15" s="102"/>
      <c r="FD15" s="102"/>
      <c r="FE15" s="102"/>
      <c r="FF15" s="102"/>
      <c r="FG15" s="102"/>
      <c r="FH15" s="102"/>
      <c r="FI15" s="102"/>
      <c r="FJ15" s="102"/>
      <c r="FK15" s="102"/>
      <c r="FL15" s="102"/>
      <c r="FM15" s="102"/>
      <c r="FN15" s="102"/>
      <c r="FO15" s="102"/>
      <c r="FP15" s="102"/>
      <c r="FQ15" s="102"/>
      <c r="FR15" s="102"/>
      <c r="FS15" s="102"/>
      <c r="FT15" s="102"/>
      <c r="FU15" s="102"/>
      <c r="FV15" s="102"/>
      <c r="FW15" s="102"/>
      <c r="FX15" s="102"/>
      <c r="FY15" s="102"/>
      <c r="FZ15" s="102"/>
      <c r="GA15" s="102"/>
      <c r="GB15" s="102"/>
      <c r="GC15" s="102"/>
      <c r="GD15" s="102"/>
      <c r="GE15" s="102"/>
      <c r="GF15" s="102"/>
      <c r="GG15" s="102"/>
      <c r="GH15" s="102"/>
      <c r="GI15" s="102"/>
      <c r="GJ15" s="102"/>
      <c r="GK15" s="102"/>
      <c r="GL15" s="102"/>
      <c r="GM15" s="102"/>
      <c r="GN15" s="102"/>
      <c r="GO15" s="102"/>
      <c r="GP15" s="102"/>
      <c r="GQ15" s="102"/>
      <c r="GR15" s="102"/>
      <c r="GS15" s="102"/>
      <c r="GT15" s="102"/>
      <c r="GU15" s="102"/>
      <c r="GV15" s="102"/>
      <c r="GW15" s="102"/>
      <c r="GX15" s="102"/>
      <c r="GY15" s="102"/>
      <c r="GZ15" s="102"/>
      <c r="HA15" s="102"/>
      <c r="HB15" s="102"/>
      <c r="HC15" s="102"/>
      <c r="HD15" s="102"/>
      <c r="HE15" s="102"/>
      <c r="HF15" s="102"/>
      <c r="HG15" s="102"/>
      <c r="HH15" s="102"/>
      <c r="HI15" s="102"/>
      <c r="HJ15" s="102"/>
      <c r="HK15" s="102"/>
      <c r="HL15" s="102"/>
      <c r="HM15" s="102"/>
      <c r="HN15" s="102"/>
      <c r="HO15" s="102"/>
      <c r="HP15" s="102"/>
      <c r="HQ15" s="102"/>
      <c r="HR15" s="102"/>
      <c r="HS15" s="102"/>
      <c r="HT15" s="102"/>
      <c r="HU15" s="102"/>
      <c r="HV15" s="102"/>
      <c r="HW15" s="102"/>
      <c r="HX15" s="102"/>
      <c r="HY15" s="102"/>
      <c r="HZ15" s="102"/>
      <c r="IA15" s="102"/>
      <c r="IB15" s="102"/>
      <c r="IC15" s="102"/>
      <c r="ID15" s="102"/>
      <c r="IE15" s="102"/>
      <c r="IF15" s="102"/>
      <c r="IG15" s="102"/>
      <c r="IH15" s="102"/>
      <c r="II15" s="102"/>
      <c r="IJ15" s="102"/>
      <c r="IK15" s="102"/>
      <c r="IL15" s="102"/>
      <c r="IM15" s="102"/>
      <c r="IN15" s="102"/>
      <c r="IO15" s="102"/>
      <c r="IP15" s="102"/>
      <c r="IQ15" s="102"/>
      <c r="IR15" s="102"/>
      <c r="IS15" s="102"/>
      <c r="IT15" s="102"/>
      <c r="IU15" s="102"/>
      <c r="IV15" s="102"/>
      <c r="IW15" s="102"/>
      <c r="IX15" s="102"/>
      <c r="IY15" s="102"/>
      <c r="IZ15" s="102"/>
      <c r="JA15" s="102"/>
      <c r="JB15" s="102"/>
      <c r="JC15" s="102"/>
      <c r="JD15" s="102"/>
      <c r="JE15" s="102"/>
      <c r="JF15" s="102"/>
      <c r="JG15" s="102"/>
      <c r="JH15" s="102"/>
      <c r="JI15" s="102"/>
      <c r="JJ15" s="102"/>
      <c r="JK15" s="102"/>
      <c r="JL15" s="102"/>
      <c r="JM15" s="102"/>
      <c r="JN15" s="102"/>
      <c r="JO15" s="102"/>
      <c r="JP15" s="102"/>
      <c r="JQ15" s="102"/>
      <c r="JR15" s="102"/>
      <c r="JS15" s="102"/>
      <c r="JT15" s="102"/>
      <c r="JU15" s="102"/>
      <c r="JV15" s="102"/>
      <c r="JW15" s="102"/>
      <c r="JX15" s="102"/>
      <c r="JY15" s="102"/>
      <c r="JZ15" s="102"/>
      <c r="KA15" s="102"/>
      <c r="KB15" s="102"/>
      <c r="KC15" s="102"/>
      <c r="KD15" s="102"/>
      <c r="KE15" s="102"/>
      <c r="KF15" s="102"/>
      <c r="KG15" s="102"/>
      <c r="KH15" s="102"/>
      <c r="KI15" s="102"/>
      <c r="KJ15" s="102"/>
      <c r="KK15" s="102"/>
      <c r="KL15" s="102"/>
      <c r="KM15" s="102"/>
      <c r="KN15" s="102"/>
      <c r="KO15" s="102"/>
      <c r="KP15" s="102"/>
      <c r="KQ15" s="102"/>
      <c r="KR15" s="102"/>
      <c r="KS15" s="102"/>
      <c r="KT15" s="102"/>
      <c r="KU15" s="102"/>
      <c r="KV15" s="102"/>
      <c r="KW15" s="102"/>
      <c r="KX15" s="102"/>
      <c r="KY15" s="102"/>
      <c r="KZ15" s="102"/>
      <c r="LA15" s="102"/>
      <c r="LB15" s="102"/>
      <c r="LC15" s="102"/>
      <c r="LD15" s="102"/>
      <c r="LE15" s="102"/>
      <c r="LF15" s="102"/>
      <c r="LG15" s="102"/>
      <c r="LH15" s="102"/>
      <c r="LI15" s="102"/>
      <c r="LJ15" s="102"/>
      <c r="LK15" s="102"/>
      <c r="LL15" s="102"/>
      <c r="LM15" s="102"/>
      <c r="LN15" s="102"/>
      <c r="LO15" s="102"/>
      <c r="LP15" s="102"/>
      <c r="LQ15" s="102"/>
      <c r="LR15" s="102"/>
      <c r="LS15" s="102"/>
      <c r="LT15" s="102"/>
      <c r="LU15" s="102"/>
      <c r="LV15" s="102"/>
      <c r="LW15" s="102"/>
      <c r="LX15" s="102"/>
      <c r="LY15" s="102"/>
      <c r="LZ15" s="102"/>
      <c r="MA15" s="102"/>
      <c r="MB15" s="102"/>
      <c r="MC15" s="102"/>
      <c r="MD15" s="102"/>
      <c r="ME15" s="102"/>
      <c r="MF15" s="102"/>
      <c r="MG15" s="102"/>
      <c r="MH15" s="102"/>
      <c r="MI15" s="102"/>
      <c r="MJ15" s="102"/>
      <c r="MK15" s="102"/>
      <c r="ML15" s="102"/>
      <c r="MM15" s="102"/>
      <c r="MN15" s="102"/>
      <c r="MO15" s="102"/>
      <c r="MP15" s="102"/>
      <c r="MQ15" s="102"/>
      <c r="MR15" s="102"/>
      <c r="MS15" s="102"/>
      <c r="MT15" s="102"/>
      <c r="MU15" s="102"/>
      <c r="MV15" s="102"/>
      <c r="MW15" s="102"/>
      <c r="MX15" s="102"/>
      <c r="MY15" s="102"/>
      <c r="MZ15" s="102"/>
      <c r="NA15" s="102"/>
      <c r="NB15" s="102"/>
      <c r="NC15" s="102"/>
      <c r="ND15" s="102"/>
      <c r="NE15" s="102"/>
      <c r="NF15" s="102"/>
      <c r="NG15" s="102"/>
      <c r="NH15" s="102"/>
      <c r="NI15" s="102"/>
      <c r="NJ15" s="102"/>
      <c r="NK15" s="102"/>
      <c r="NL15" s="102"/>
      <c r="NM15" s="102"/>
      <c r="NN15" s="102"/>
      <c r="NO15" s="102"/>
      <c r="NP15" s="102"/>
      <c r="NQ15" s="102"/>
      <c r="NR15" s="102"/>
      <c r="NS15" s="102"/>
      <c r="NT15" s="102"/>
      <c r="NU15" s="102"/>
      <c r="NV15" s="102"/>
      <c r="NW15" s="102"/>
      <c r="NX15" s="102"/>
      <c r="NY15" s="102"/>
      <c r="NZ15" s="102"/>
      <c r="OA15" s="102"/>
      <c r="OB15" s="102"/>
      <c r="OC15" s="102"/>
      <c r="OD15" s="102"/>
      <c r="OE15" s="102"/>
      <c r="OF15" s="102"/>
      <c r="OG15" s="102"/>
      <c r="OH15" s="102"/>
      <c r="OI15" s="102"/>
      <c r="OJ15" s="102"/>
      <c r="OK15" s="102"/>
      <c r="OL15" s="102"/>
      <c r="OM15" s="102"/>
      <c r="ON15" s="102"/>
      <c r="OO15" s="102"/>
      <c r="OP15" s="102"/>
      <c r="OQ15" s="102"/>
      <c r="OR15" s="102"/>
      <c r="OS15" s="102"/>
      <c r="OT15" s="102"/>
      <c r="OU15" s="102"/>
      <c r="OV15" s="102"/>
      <c r="OW15" s="102"/>
      <c r="OX15" s="102"/>
      <c r="OY15" s="102"/>
      <c r="OZ15" s="102"/>
      <c r="PA15" s="102"/>
      <c r="PB15" s="102"/>
      <c r="PC15" s="102"/>
      <c r="PD15" s="102"/>
      <c r="PE15" s="102"/>
      <c r="PF15" s="102"/>
      <c r="PG15" s="102"/>
      <c r="PH15" s="102"/>
      <c r="PI15" s="102"/>
      <c r="PJ15" s="102"/>
      <c r="PK15" s="102"/>
      <c r="PL15" s="102"/>
      <c r="PM15" s="102"/>
      <c r="PN15" s="102"/>
      <c r="PO15" s="102"/>
      <c r="PP15" s="102"/>
      <c r="PQ15" s="102"/>
      <c r="PR15" s="102"/>
      <c r="PS15" s="102"/>
      <c r="PT15" s="102"/>
      <c r="PU15" s="102"/>
      <c r="PV15" s="102"/>
      <c r="PW15" s="102"/>
      <c r="PX15" s="102"/>
      <c r="PY15" s="102"/>
      <c r="PZ15" s="102"/>
      <c r="QA15" s="102"/>
      <c r="QB15" s="102"/>
      <c r="QC15" s="102"/>
      <c r="QD15" s="102"/>
      <c r="QE15" s="102"/>
      <c r="QF15" s="102"/>
      <c r="QG15" s="102"/>
      <c r="QH15" s="102"/>
      <c r="QI15" s="102"/>
      <c r="QJ15" s="102"/>
      <c r="QK15" s="102"/>
      <c r="QL15" s="102"/>
      <c r="QM15" s="102"/>
      <c r="QN15" s="102"/>
      <c r="QO15" s="102"/>
      <c r="QP15" s="102"/>
      <c r="QQ15" s="102"/>
      <c r="QR15" s="102"/>
      <c r="QS15" s="102"/>
      <c r="QT15" s="102"/>
      <c r="QU15" s="102"/>
      <c r="QV15" s="102"/>
      <c r="QW15" s="102"/>
      <c r="QX15" s="102"/>
      <c r="QY15" s="102"/>
      <c r="QZ15" s="102"/>
      <c r="RA15" s="102"/>
      <c r="RB15" s="102"/>
      <c r="RC15" s="102"/>
      <c r="RD15" s="102"/>
      <c r="RE15" s="102"/>
      <c r="RF15" s="102"/>
      <c r="RG15" s="102"/>
      <c r="RH15" s="102"/>
      <c r="RI15" s="102"/>
      <c r="RJ15" s="102"/>
      <c r="RK15" s="102"/>
      <c r="RL15" s="102"/>
      <c r="RM15" s="102"/>
      <c r="RN15" s="102"/>
      <c r="RO15" s="102"/>
      <c r="RP15" s="102"/>
      <c r="RQ15" s="102"/>
      <c r="RR15" s="102"/>
      <c r="RS15" s="102"/>
      <c r="RT15" s="102"/>
      <c r="RU15" s="102"/>
      <c r="RV15" s="102"/>
      <c r="RW15" s="102"/>
      <c r="RX15" s="102"/>
      <c r="RY15" s="102"/>
      <c r="RZ15" s="102"/>
      <c r="SA15" s="102"/>
      <c r="SB15" s="102"/>
      <c r="SC15" s="102"/>
      <c r="SD15" s="102"/>
      <c r="SE15" s="102"/>
      <c r="SF15" s="102"/>
      <c r="SG15" s="102"/>
      <c r="SH15" s="102"/>
      <c r="SI15" s="102"/>
      <c r="SJ15" s="102"/>
      <c r="SK15" s="102"/>
      <c r="SL15" s="102"/>
      <c r="SM15" s="102"/>
      <c r="SN15" s="102"/>
      <c r="SO15" s="102"/>
      <c r="SP15" s="102"/>
      <c r="SQ15" s="102"/>
      <c r="SR15" s="102"/>
      <c r="SS15" s="102"/>
      <c r="ST15" s="102"/>
      <c r="SU15" s="102"/>
      <c r="SV15" s="102"/>
      <c r="SW15" s="102"/>
      <c r="SX15" s="102"/>
      <c r="SY15" s="102"/>
      <c r="SZ15" s="102"/>
      <c r="TA15" s="102"/>
      <c r="TB15" s="102"/>
      <c r="TC15" s="102"/>
      <c r="TD15" s="102"/>
      <c r="TE15" s="102"/>
      <c r="TF15" s="102"/>
      <c r="TG15" s="102"/>
      <c r="TH15" s="102"/>
      <c r="TI15" s="102"/>
      <c r="TJ15" s="102"/>
      <c r="TK15" s="102"/>
      <c r="TL15" s="102"/>
      <c r="TM15" s="102"/>
      <c r="TN15" s="102"/>
      <c r="TO15" s="102"/>
      <c r="TP15" s="102"/>
      <c r="TQ15" s="102"/>
      <c r="TR15" s="102"/>
      <c r="TS15" s="102"/>
      <c r="TT15" s="102"/>
      <c r="TU15" s="102"/>
      <c r="TV15" s="102"/>
      <c r="TW15" s="102"/>
      <c r="TX15" s="102"/>
      <c r="TY15" s="102"/>
      <c r="TZ15" s="102"/>
      <c r="UA15" s="102"/>
      <c r="UB15" s="102"/>
      <c r="UC15" s="102"/>
      <c r="UD15" s="102"/>
      <c r="UE15" s="102"/>
      <c r="UF15" s="102"/>
      <c r="UG15" s="102"/>
      <c r="UH15" s="102"/>
      <c r="UI15" s="102"/>
      <c r="UJ15" s="102"/>
      <c r="UK15" s="102"/>
      <c r="UL15" s="102"/>
      <c r="UM15" s="102"/>
      <c r="UN15" s="102"/>
      <c r="UO15" s="102"/>
      <c r="UP15" s="102"/>
      <c r="UQ15" s="102"/>
      <c r="UR15" s="102"/>
      <c r="US15" s="102"/>
      <c r="UT15" s="102"/>
      <c r="UU15" s="102"/>
      <c r="UV15" s="102"/>
      <c r="UW15" s="102"/>
      <c r="UX15" s="102"/>
      <c r="UY15" s="102"/>
      <c r="UZ15" s="102"/>
      <c r="VA15" s="102"/>
      <c r="VB15" s="102"/>
      <c r="VC15" s="102"/>
      <c r="VD15" s="102"/>
      <c r="VE15" s="102"/>
      <c r="VF15" s="102"/>
      <c r="VG15" s="102"/>
      <c r="VH15" s="102"/>
      <c r="VI15" s="102"/>
      <c r="VJ15" s="102"/>
      <c r="VK15" s="102"/>
      <c r="VL15" s="102"/>
      <c r="VM15" s="102"/>
      <c r="VN15" s="102"/>
      <c r="VO15" s="102"/>
      <c r="VP15" s="102"/>
      <c r="VQ15" s="102"/>
      <c r="VR15" s="102"/>
      <c r="VS15" s="102"/>
      <c r="VT15" s="102"/>
      <c r="VU15" s="102"/>
      <c r="VV15" s="102"/>
      <c r="VW15" s="102"/>
      <c r="VX15" s="102"/>
      <c r="VY15" s="102"/>
      <c r="VZ15" s="102"/>
      <c r="WA15" s="102"/>
      <c r="WB15" s="102"/>
      <c r="WC15" s="102"/>
      <c r="WD15" s="102"/>
      <c r="WE15" s="102"/>
      <c r="WF15" s="102"/>
      <c r="WG15" s="102"/>
      <c r="WH15" s="102"/>
      <c r="WI15" s="102"/>
      <c r="WJ15" s="102"/>
      <c r="WK15" s="102"/>
      <c r="WL15" s="102"/>
      <c r="WM15" s="102"/>
      <c r="WN15" s="102"/>
      <c r="WO15" s="102"/>
      <c r="WP15" s="102"/>
      <c r="WQ15" s="102"/>
      <c r="WR15" s="102"/>
      <c r="WS15" s="102"/>
      <c r="WT15" s="102"/>
      <c r="WU15" s="102"/>
      <c r="WV15" s="102"/>
      <c r="WW15" s="102"/>
      <c r="WX15" s="102"/>
      <c r="WY15" s="102"/>
      <c r="WZ15" s="102"/>
      <c r="XA15" s="102"/>
      <c r="XB15" s="102"/>
      <c r="XC15" s="102"/>
      <c r="XD15" s="102"/>
      <c r="XE15" s="102"/>
      <c r="XF15" s="102"/>
      <c r="XG15" s="102"/>
      <c r="XH15" s="102"/>
      <c r="XI15" s="102"/>
      <c r="XJ15" s="102"/>
      <c r="XK15" s="102"/>
      <c r="XL15" s="102"/>
      <c r="XM15" s="102"/>
      <c r="XN15" s="102"/>
      <c r="XO15" s="102"/>
      <c r="XP15" s="102"/>
      <c r="XQ15" s="102"/>
      <c r="XR15" s="102"/>
      <c r="XS15" s="102"/>
      <c r="XT15" s="102"/>
      <c r="XU15" s="102"/>
      <c r="XV15" s="102"/>
      <c r="XW15" s="102"/>
      <c r="XX15" s="102"/>
      <c r="XY15" s="102"/>
      <c r="XZ15" s="102"/>
      <c r="YA15" s="102"/>
      <c r="YB15" s="102"/>
      <c r="YC15" s="102"/>
      <c r="YD15" s="102"/>
      <c r="YE15" s="102"/>
      <c r="YF15" s="102"/>
      <c r="YG15" s="102"/>
      <c r="YH15" s="102"/>
      <c r="YI15" s="102"/>
      <c r="YJ15" s="102"/>
      <c r="YK15" s="102"/>
      <c r="YL15" s="102"/>
      <c r="YM15" s="102"/>
      <c r="YN15" s="102"/>
      <c r="YO15" s="102"/>
      <c r="YP15" s="102"/>
      <c r="YQ15" s="102"/>
      <c r="YR15" s="102"/>
      <c r="YS15" s="102"/>
      <c r="YT15" s="102"/>
      <c r="YU15" s="102"/>
      <c r="YV15" s="102"/>
      <c r="YW15" s="102"/>
      <c r="YX15" s="102"/>
      <c r="YY15" s="102"/>
      <c r="YZ15" s="102"/>
      <c r="ZA15" s="102"/>
      <c r="ZB15" s="102"/>
      <c r="ZC15" s="102"/>
      <c r="ZD15" s="102"/>
      <c r="ZE15" s="102"/>
      <c r="ZF15" s="102"/>
      <c r="ZG15" s="102"/>
      <c r="ZH15" s="102"/>
      <c r="ZI15" s="102"/>
      <c r="ZJ15" s="102"/>
      <c r="ZK15" s="102"/>
      <c r="ZL15" s="102"/>
      <c r="ZM15" s="102"/>
      <c r="ZN15" s="102"/>
      <c r="ZO15" s="102"/>
      <c r="ZP15" s="102"/>
      <c r="ZQ15" s="102"/>
      <c r="ZR15" s="102"/>
      <c r="ZS15" s="102"/>
      <c r="ZT15" s="102"/>
      <c r="ZU15" s="102"/>
      <c r="ZV15" s="102"/>
      <c r="ZW15" s="102"/>
      <c r="ZX15" s="102"/>
      <c r="ZY15" s="102"/>
      <c r="ZZ15" s="102"/>
      <c r="AAA15" s="102"/>
      <c r="AAB15" s="102"/>
      <c r="AAC15" s="102"/>
      <c r="AAD15" s="102"/>
      <c r="AAE15" s="102"/>
      <c r="AAF15" s="102"/>
      <c r="AAG15" s="102"/>
      <c r="AAH15" s="102"/>
      <c r="AAI15" s="102"/>
      <c r="AAJ15" s="102"/>
      <c r="AAK15" s="102"/>
      <c r="AAL15" s="102"/>
      <c r="AAM15" s="102"/>
      <c r="AAN15" s="102"/>
      <c r="AAO15" s="102"/>
      <c r="AAP15" s="102"/>
      <c r="AAQ15" s="102"/>
      <c r="AAR15" s="102"/>
      <c r="AAS15" s="102"/>
      <c r="AAT15" s="102"/>
      <c r="AAU15" s="102"/>
      <c r="AAV15" s="102"/>
      <c r="AAW15" s="102"/>
      <c r="AAX15" s="102"/>
      <c r="AAY15" s="102"/>
      <c r="AAZ15" s="102"/>
      <c r="ABA15" s="102"/>
      <c r="ABB15" s="102"/>
      <c r="ABC15" s="102"/>
      <c r="ABD15" s="102"/>
      <c r="ABE15" s="102"/>
      <c r="ABF15" s="102"/>
      <c r="ABG15" s="102"/>
      <c r="ABH15" s="102"/>
      <c r="ABI15" s="102"/>
      <c r="ABJ15" s="102"/>
      <c r="ABK15" s="102"/>
      <c r="ABL15" s="102"/>
      <c r="ABM15" s="102"/>
      <c r="ABN15" s="102"/>
      <c r="ABO15" s="102"/>
      <c r="ABP15" s="102"/>
      <c r="ABQ15" s="102"/>
      <c r="ABR15" s="102"/>
      <c r="ABS15" s="102"/>
      <c r="ABT15" s="102"/>
      <c r="ABU15" s="102"/>
      <c r="ABV15" s="102"/>
      <c r="ABW15" s="102"/>
      <c r="ABX15" s="102"/>
      <c r="ABY15" s="102"/>
      <c r="ABZ15" s="102"/>
      <c r="ACA15" s="102"/>
      <c r="ACB15" s="102"/>
      <c r="ACC15" s="102"/>
      <c r="ACD15" s="102"/>
      <c r="ACE15" s="102"/>
      <c r="ACF15" s="102"/>
      <c r="ACG15" s="102"/>
      <c r="ACH15" s="102"/>
      <c r="ACI15" s="102"/>
      <c r="ACJ15" s="102"/>
      <c r="ACK15" s="102"/>
      <c r="ACL15" s="102"/>
      <c r="ACM15" s="102"/>
      <c r="ACN15" s="102"/>
      <c r="ACO15" s="102"/>
      <c r="ACP15" s="102"/>
      <c r="ACQ15" s="102"/>
      <c r="ACR15" s="102"/>
      <c r="ACS15" s="102"/>
      <c r="ACT15" s="102"/>
      <c r="ACU15" s="102"/>
      <c r="ACV15" s="102"/>
      <c r="ACW15" s="102"/>
      <c r="ACX15" s="102"/>
      <c r="ACY15" s="102"/>
      <c r="ACZ15" s="102"/>
      <c r="ADA15" s="102"/>
      <c r="ADB15" s="102"/>
      <c r="ADC15" s="102"/>
      <c r="ADD15" s="102"/>
      <c r="ADE15" s="102"/>
      <c r="ADF15" s="102"/>
      <c r="ADG15" s="102"/>
      <c r="ADH15" s="102"/>
      <c r="ADI15" s="102"/>
      <c r="ADJ15" s="102"/>
      <c r="ADK15" s="102"/>
      <c r="ADL15" s="102"/>
      <c r="ADM15" s="102"/>
      <c r="ADN15" s="102"/>
      <c r="ADO15" s="102"/>
      <c r="ADP15" s="102"/>
      <c r="ADQ15" s="102"/>
      <c r="ADR15" s="102"/>
      <c r="ADS15" s="102"/>
      <c r="ADT15" s="102"/>
      <c r="ADU15" s="102"/>
      <c r="ADV15" s="102"/>
      <c r="ADW15" s="102"/>
      <c r="ADX15" s="102"/>
      <c r="ADY15" s="102"/>
      <c r="ADZ15" s="102"/>
      <c r="AEA15" s="102"/>
      <c r="AEB15" s="102"/>
      <c r="AEC15" s="102"/>
      <c r="AED15" s="102"/>
      <c r="AEE15" s="102"/>
      <c r="AEF15" s="102"/>
      <c r="AEG15" s="102"/>
      <c r="AEH15" s="102"/>
      <c r="AEI15" s="102"/>
      <c r="AEJ15" s="102"/>
      <c r="AEK15" s="102"/>
      <c r="AEL15" s="102"/>
      <c r="AEM15" s="102"/>
      <c r="AEN15" s="102"/>
      <c r="AEO15" s="102"/>
      <c r="AEP15" s="102"/>
      <c r="AEQ15" s="102"/>
      <c r="AER15" s="102"/>
      <c r="AES15" s="102"/>
      <c r="AET15" s="102"/>
      <c r="AEU15" s="102"/>
      <c r="AEV15" s="102"/>
      <c r="AEW15" s="102"/>
      <c r="AEX15" s="102"/>
      <c r="AEY15" s="102"/>
      <c r="AEZ15" s="102"/>
      <c r="AFA15" s="102"/>
      <c r="AFB15" s="102"/>
      <c r="AFC15" s="102"/>
      <c r="AFD15" s="102"/>
      <c r="AFE15" s="102"/>
      <c r="AFF15" s="102"/>
      <c r="AFG15" s="102"/>
      <c r="AFH15" s="102"/>
      <c r="AFI15" s="102"/>
      <c r="AFJ15" s="102"/>
      <c r="AFK15" s="102"/>
      <c r="AFL15" s="102"/>
      <c r="AFM15" s="102"/>
      <c r="AFN15" s="102"/>
      <c r="AFO15" s="102"/>
      <c r="AFP15" s="102"/>
      <c r="AFQ15" s="102"/>
      <c r="AFR15" s="102"/>
      <c r="AFS15" s="102"/>
      <c r="AFT15" s="102"/>
      <c r="AFU15" s="102"/>
      <c r="AFV15" s="102"/>
      <c r="AFW15" s="102"/>
      <c r="AFX15" s="102"/>
      <c r="AFY15" s="102"/>
      <c r="AFZ15" s="102"/>
      <c r="AGA15" s="102"/>
      <c r="AGB15" s="102"/>
      <c r="AGC15" s="102"/>
      <c r="AGD15" s="102"/>
      <c r="AGE15" s="102"/>
      <c r="AGF15" s="102"/>
      <c r="AGG15" s="102"/>
      <c r="AGH15" s="102"/>
      <c r="AGI15" s="102"/>
      <c r="AGJ15" s="102"/>
      <c r="AGK15" s="102"/>
      <c r="AGL15" s="102"/>
      <c r="AGM15" s="102"/>
      <c r="AGN15" s="102"/>
      <c r="AGO15" s="102"/>
      <c r="AGP15" s="102"/>
      <c r="AGQ15" s="102"/>
      <c r="AGR15" s="102"/>
      <c r="AGS15" s="102"/>
      <c r="AGT15" s="102"/>
      <c r="AGU15" s="102"/>
      <c r="AGV15" s="102"/>
      <c r="AGW15" s="102"/>
      <c r="AGX15" s="102"/>
      <c r="AGY15" s="102"/>
      <c r="AGZ15" s="102"/>
      <c r="AHA15" s="102"/>
      <c r="AHB15" s="102"/>
      <c r="AHC15" s="102"/>
      <c r="AHD15" s="102"/>
      <c r="AHE15" s="102"/>
      <c r="AHF15" s="102"/>
      <c r="AHG15" s="102"/>
      <c r="AHH15" s="102"/>
      <c r="AHI15" s="102"/>
      <c r="AHJ15" s="102"/>
      <c r="AHK15" s="102"/>
      <c r="AHL15" s="102"/>
      <c r="AHM15" s="102"/>
      <c r="AHN15" s="102"/>
      <c r="AHO15" s="102"/>
      <c r="AHP15" s="102"/>
      <c r="AHQ15" s="102"/>
      <c r="AHR15" s="102"/>
      <c r="AHS15" s="102"/>
      <c r="AHT15" s="102"/>
      <c r="AHU15" s="102"/>
      <c r="AHV15" s="102"/>
      <c r="AHW15" s="102"/>
      <c r="AHX15" s="102"/>
      <c r="AHY15" s="102"/>
      <c r="AHZ15" s="102"/>
      <c r="AIA15" s="102"/>
      <c r="AIB15" s="102"/>
      <c r="AIC15" s="102"/>
      <c r="AID15" s="102"/>
      <c r="AIE15" s="102"/>
      <c r="AIF15" s="102"/>
      <c r="AIG15" s="102"/>
      <c r="AIH15" s="102"/>
      <c r="AII15" s="102"/>
      <c r="AIJ15" s="102"/>
      <c r="AIK15" s="102"/>
      <c r="AIL15" s="102"/>
      <c r="AIM15" s="102"/>
      <c r="AIN15" s="102"/>
      <c r="AIO15" s="102"/>
      <c r="AIP15" s="102"/>
      <c r="AIQ15" s="102"/>
      <c r="AIR15" s="102"/>
      <c r="AIS15" s="102"/>
      <c r="AIT15" s="102"/>
      <c r="AIU15" s="102"/>
      <c r="AIV15" s="102"/>
      <c r="AIW15" s="102"/>
      <c r="AIX15" s="102"/>
      <c r="AIY15" s="102"/>
      <c r="AIZ15" s="102"/>
      <c r="AJA15" s="102"/>
      <c r="AJB15" s="102"/>
      <c r="AJC15" s="102"/>
      <c r="AJD15" s="102"/>
      <c r="AJE15" s="102"/>
      <c r="AJF15" s="102"/>
      <c r="AJG15" s="102"/>
      <c r="AJH15" s="102"/>
      <c r="AJI15" s="102"/>
      <c r="AJJ15" s="102"/>
      <c r="AJK15" s="102"/>
      <c r="AJL15" s="102"/>
      <c r="AJM15" s="102"/>
      <c r="AJN15" s="102"/>
      <c r="AJO15" s="102"/>
      <c r="AJP15" s="102"/>
      <c r="AJQ15" s="102"/>
      <c r="AJR15" s="102"/>
      <c r="AJS15" s="102"/>
      <c r="AJT15" s="102"/>
      <c r="AJU15" s="102"/>
      <c r="AJV15" s="102"/>
      <c r="AJW15" s="102"/>
      <c r="AJX15" s="102"/>
      <c r="AJY15" s="102"/>
      <c r="AJZ15" s="102"/>
      <c r="AKA15" s="102"/>
      <c r="AKB15" s="102"/>
      <c r="AKC15" s="102"/>
      <c r="AKD15" s="102"/>
      <c r="AKE15" s="102"/>
      <c r="AKF15" s="102"/>
      <c r="AKG15" s="102"/>
      <c r="AKH15" s="102"/>
      <c r="AKI15" s="102"/>
      <c r="AKJ15" s="102"/>
      <c r="AKK15" s="102"/>
      <c r="AKL15" s="102"/>
      <c r="AKM15" s="102"/>
      <c r="AKN15" s="102"/>
      <c r="AKO15" s="102"/>
      <c r="AKP15" s="102"/>
      <c r="AKQ15" s="102"/>
      <c r="AKR15" s="102"/>
      <c r="AKS15" s="102"/>
      <c r="AKT15" s="102"/>
      <c r="AKU15" s="102"/>
      <c r="AKV15" s="102"/>
      <c r="AKW15" s="102"/>
      <c r="AKX15" s="102"/>
      <c r="AKY15" s="102"/>
      <c r="AKZ15" s="102"/>
      <c r="ALA15" s="102"/>
      <c r="ALB15" s="102"/>
      <c r="ALC15" s="102"/>
      <c r="ALD15" s="102"/>
      <c r="ALE15" s="102"/>
      <c r="ALF15" s="102"/>
      <c r="ALG15" s="102"/>
      <c r="ALH15" s="102"/>
      <c r="ALI15" s="102"/>
      <c r="ALJ15" s="102"/>
      <c r="ALK15" s="102"/>
      <c r="ALL15" s="102"/>
      <c r="ALM15" s="102"/>
      <c r="ALN15" s="102"/>
      <c r="ALO15" s="102"/>
      <c r="ALP15" s="102"/>
      <c r="ALQ15" s="102"/>
      <c r="ALR15" s="102"/>
      <c r="ALS15" s="102"/>
      <c r="ALT15" s="102"/>
      <c r="ALU15" s="102"/>
      <c r="ALV15" s="102"/>
      <c r="ALW15" s="102"/>
      <c r="ALX15" s="102"/>
      <c r="ALY15" s="102"/>
      <c r="ALZ15" s="102"/>
      <c r="AMA15" s="102"/>
      <c r="AMB15" s="102"/>
      <c r="AMC15" s="102"/>
      <c r="AMD15" s="102"/>
      <c r="AME15" s="102"/>
      <c r="AMF15" s="102"/>
      <c r="AMG15" s="102"/>
      <c r="AMH15" s="102"/>
      <c r="AMI15" s="102"/>
      <c r="AMJ15" s="102"/>
    </row>
    <row r="16" spans="1:1024" s="106" customFormat="1" ht="38.25" customHeight="1" thickBot="1">
      <c r="A16" s="299" t="s">
        <v>96</v>
      </c>
      <c r="B16" s="299"/>
      <c r="C16" s="299"/>
      <c r="D16" s="300"/>
      <c r="E16" s="168">
        <f>SUM(E7:E15)</f>
        <v>17216</v>
      </c>
      <c r="F16" s="167">
        <f>SUM(F7)</f>
        <v>17216</v>
      </c>
      <c r="G16" s="105"/>
      <c r="H16" s="105"/>
      <c r="I16" s="105"/>
      <c r="J16" s="105"/>
      <c r="K16" s="105"/>
    </row>
    <row r="17" spans="1:9" s="21" customFormat="1" ht="69" customHeight="1">
      <c r="A17" s="107"/>
      <c r="B17" s="301" t="s">
        <v>351</v>
      </c>
      <c r="C17" s="302"/>
      <c r="D17" s="302"/>
      <c r="E17" s="302"/>
      <c r="F17" s="302"/>
      <c r="G17" s="108"/>
      <c r="H17" s="108"/>
      <c r="I17" s="102"/>
    </row>
  </sheetData>
  <mergeCells count="13">
    <mergeCell ref="A1:B1"/>
    <mergeCell ref="A2:F2"/>
    <mergeCell ref="A4:C4"/>
    <mergeCell ref="E4:F4"/>
    <mergeCell ref="F5:F6"/>
    <mergeCell ref="A16:D16"/>
    <mergeCell ref="B17:F17"/>
    <mergeCell ref="A5:A6"/>
    <mergeCell ref="B5:B6"/>
    <mergeCell ref="C5:C6"/>
    <mergeCell ref="D5:D6"/>
    <mergeCell ref="E5:E6"/>
    <mergeCell ref="F7:F15"/>
  </mergeCells>
  <phoneticPr fontId="74" type="noConversion"/>
  <printOptions horizontalCentered="1"/>
  <pageMargins left="0.15972222222222199" right="0.196527777777778" top="0.15972222222222199" bottom="0" header="0.15972222222222199" footer="0"/>
  <pageSetup paperSize="9" scale="64" pageOrder="overThenDown"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E027A-4D53-4CD3-9F71-EF1405A26A53}">
  <sheetPr>
    <pageSetUpPr fitToPage="1"/>
  </sheetPr>
  <dimension ref="A1:J123"/>
  <sheetViews>
    <sheetView view="pageBreakPreview" zoomScale="90" zoomScaleNormal="90" zoomScaleSheetLayoutView="90" workbookViewId="0">
      <pane ySplit="4" topLeftCell="A77" activePane="bottomLeft" state="frozen"/>
      <selection pane="bottomLeft" activeCell="L58" sqref="L58"/>
    </sheetView>
  </sheetViews>
  <sheetFormatPr defaultRowHeight="16.5"/>
  <cols>
    <col min="1" max="1" width="4.125" style="175" customWidth="1"/>
    <col min="2" max="2" width="5.5" style="175" bestFit="1" customWidth="1"/>
    <col min="3" max="3" width="20.25" style="212" customWidth="1"/>
    <col min="4" max="4" width="9.125" style="175" customWidth="1"/>
    <col min="5" max="5" width="6.5" style="213" bestFit="1" customWidth="1"/>
    <col min="6" max="6" width="11.25" style="175" bestFit="1" customWidth="1"/>
    <col min="7" max="7" width="30.625" style="175" customWidth="1"/>
    <col min="8" max="8" width="13" style="214" customWidth="1"/>
    <col min="9" max="9" width="3.25" style="175" customWidth="1"/>
    <col min="10" max="16384" width="9" style="175"/>
  </cols>
  <sheetData>
    <row r="1" spans="1:8" ht="25.5">
      <c r="A1" s="215"/>
      <c r="B1" s="215"/>
      <c r="C1" s="215"/>
      <c r="D1" s="318">
        <v>115</v>
      </c>
      <c r="E1" s="318"/>
      <c r="F1" s="215" t="s">
        <v>258</v>
      </c>
      <c r="G1" s="215"/>
      <c r="H1" s="215"/>
    </row>
    <row r="2" spans="1:8" ht="17.25" thickBot="1">
      <c r="A2" s="176"/>
      <c r="B2" s="176"/>
      <c r="C2" s="177"/>
      <c r="D2" s="176"/>
      <c r="E2" s="178"/>
      <c r="F2" s="176"/>
      <c r="G2" s="176"/>
      <c r="H2" s="179" t="s">
        <v>187</v>
      </c>
    </row>
    <row r="3" spans="1:8" ht="21">
      <c r="A3" s="331" t="s">
        <v>252</v>
      </c>
      <c r="B3" s="332"/>
      <c r="C3" s="332"/>
      <c r="D3" s="332"/>
      <c r="E3" s="332"/>
      <c r="F3" s="332"/>
      <c r="G3" s="333"/>
      <c r="H3" s="316" t="s">
        <v>188</v>
      </c>
    </row>
    <row r="4" spans="1:8">
      <c r="A4" s="180" t="s">
        <v>241</v>
      </c>
      <c r="B4" s="181" t="s">
        <v>97</v>
      </c>
      <c r="C4" s="181" t="s">
        <v>6</v>
      </c>
      <c r="D4" s="181" t="s">
        <v>98</v>
      </c>
      <c r="E4" s="181" t="s">
        <v>7</v>
      </c>
      <c r="F4" s="182" t="s">
        <v>99</v>
      </c>
      <c r="G4" s="181" t="s">
        <v>100</v>
      </c>
      <c r="H4" s="317"/>
    </row>
    <row r="5" spans="1:8" ht="23.25" customHeight="1">
      <c r="A5" s="334" t="s">
        <v>189</v>
      </c>
      <c r="B5" s="335"/>
      <c r="C5" s="335"/>
      <c r="D5" s="335"/>
      <c r="E5" s="335"/>
      <c r="F5" s="183">
        <f>SUM(F16,F18,F26,F38,F20,F34,F31,F36,F28)</f>
        <v>13385</v>
      </c>
      <c r="G5" s="184"/>
      <c r="H5" s="185">
        <f>SUM(H16,H18,H20,H26,H28,H31,H34,H36,H38)</f>
        <v>11190</v>
      </c>
    </row>
    <row r="6" spans="1:8" ht="33.75" customHeight="1">
      <c r="A6" s="336" t="s">
        <v>190</v>
      </c>
      <c r="B6" s="181">
        <v>1</v>
      </c>
      <c r="C6" s="186" t="s">
        <v>352</v>
      </c>
      <c r="D6" s="172">
        <v>30</v>
      </c>
      <c r="E6" s="187">
        <v>97</v>
      </c>
      <c r="F6" s="172">
        <f t="shared" ref="F6:F15" si="0">D6*E6</f>
        <v>2910</v>
      </c>
      <c r="G6" s="429" t="s">
        <v>360</v>
      </c>
      <c r="H6" s="188">
        <v>2910</v>
      </c>
    </row>
    <row r="7" spans="1:8" ht="33.75" customHeight="1">
      <c r="A7" s="319"/>
      <c r="B7" s="181">
        <v>2</v>
      </c>
      <c r="C7" s="189" t="s">
        <v>101</v>
      </c>
      <c r="D7" s="172">
        <v>200</v>
      </c>
      <c r="E7" s="187">
        <v>2</v>
      </c>
      <c r="F7" s="172">
        <f t="shared" si="0"/>
        <v>400</v>
      </c>
      <c r="G7" s="429" t="s">
        <v>361</v>
      </c>
      <c r="H7" s="188">
        <v>300</v>
      </c>
    </row>
    <row r="8" spans="1:8" ht="33.75" customHeight="1">
      <c r="A8" s="319"/>
      <c r="B8" s="181">
        <v>3</v>
      </c>
      <c r="C8" s="190" t="s">
        <v>353</v>
      </c>
      <c r="D8" s="172">
        <v>40</v>
      </c>
      <c r="E8" s="187">
        <v>15</v>
      </c>
      <c r="F8" s="172">
        <f t="shared" si="0"/>
        <v>600</v>
      </c>
      <c r="G8" s="429" t="s">
        <v>362</v>
      </c>
      <c r="H8" s="188">
        <v>800</v>
      </c>
    </row>
    <row r="9" spans="1:8" ht="33.75" customHeight="1">
      <c r="A9" s="319"/>
      <c r="B9" s="181">
        <v>4</v>
      </c>
      <c r="C9" s="190" t="s">
        <v>352</v>
      </c>
      <c r="D9" s="172">
        <v>30</v>
      </c>
      <c r="E9" s="187">
        <v>2</v>
      </c>
      <c r="F9" s="172">
        <f t="shared" si="0"/>
        <v>60</v>
      </c>
      <c r="G9" s="429" t="s">
        <v>363</v>
      </c>
      <c r="H9" s="188">
        <v>30</v>
      </c>
    </row>
    <row r="10" spans="1:8" ht="33.75" customHeight="1">
      <c r="A10" s="319"/>
      <c r="B10" s="181">
        <v>5</v>
      </c>
      <c r="C10" s="190" t="s">
        <v>354</v>
      </c>
      <c r="D10" s="172">
        <v>3500</v>
      </c>
      <c r="E10" s="187">
        <v>1</v>
      </c>
      <c r="F10" s="172">
        <f t="shared" si="0"/>
        <v>3500</v>
      </c>
      <c r="G10" s="429" t="s">
        <v>364</v>
      </c>
      <c r="H10" s="188">
        <v>3500</v>
      </c>
    </row>
    <row r="11" spans="1:8" ht="33.75" customHeight="1">
      <c r="A11" s="319"/>
      <c r="B11" s="181">
        <v>6</v>
      </c>
      <c r="C11" s="190" t="s">
        <v>355</v>
      </c>
      <c r="D11" s="172">
        <v>260</v>
      </c>
      <c r="E11" s="187">
        <v>3</v>
      </c>
      <c r="F11" s="172">
        <f t="shared" si="0"/>
        <v>780</v>
      </c>
      <c r="G11" s="429" t="s">
        <v>365</v>
      </c>
      <c r="H11" s="188">
        <v>260</v>
      </c>
    </row>
    <row r="12" spans="1:8" ht="33.75" customHeight="1">
      <c r="A12" s="319"/>
      <c r="B12" s="181">
        <v>7</v>
      </c>
      <c r="C12" s="190" t="s">
        <v>356</v>
      </c>
      <c r="D12" s="172">
        <v>700</v>
      </c>
      <c r="E12" s="187">
        <v>1</v>
      </c>
      <c r="F12" s="172">
        <f t="shared" si="0"/>
        <v>700</v>
      </c>
      <c r="G12" s="429" t="s">
        <v>366</v>
      </c>
      <c r="H12" s="188">
        <v>700</v>
      </c>
    </row>
    <row r="13" spans="1:8" ht="33.75" customHeight="1">
      <c r="A13" s="319"/>
      <c r="B13" s="181">
        <v>8</v>
      </c>
      <c r="C13" s="190" t="s">
        <v>357</v>
      </c>
      <c r="D13" s="172">
        <v>25</v>
      </c>
      <c r="E13" s="187">
        <v>67</v>
      </c>
      <c r="F13" s="172">
        <f t="shared" si="0"/>
        <v>1675</v>
      </c>
      <c r="G13" s="429" t="s">
        <v>367</v>
      </c>
      <c r="H13" s="188">
        <v>250</v>
      </c>
    </row>
    <row r="14" spans="1:8" ht="33.75" customHeight="1">
      <c r="A14" s="319"/>
      <c r="B14" s="181">
        <v>9</v>
      </c>
      <c r="C14" s="190" t="s">
        <v>358</v>
      </c>
      <c r="D14" s="172">
        <v>300</v>
      </c>
      <c r="E14" s="187">
        <v>3</v>
      </c>
      <c r="F14" s="172">
        <f t="shared" si="0"/>
        <v>900</v>
      </c>
      <c r="G14" s="429" t="s">
        <v>368</v>
      </c>
      <c r="H14" s="188">
        <v>900</v>
      </c>
    </row>
    <row r="15" spans="1:8" ht="33.75" customHeight="1">
      <c r="A15" s="319"/>
      <c r="B15" s="181">
        <v>10</v>
      </c>
      <c r="C15" s="190" t="s">
        <v>359</v>
      </c>
      <c r="D15" s="172">
        <v>600</v>
      </c>
      <c r="E15" s="187">
        <v>1</v>
      </c>
      <c r="F15" s="172">
        <f t="shared" si="0"/>
        <v>600</v>
      </c>
      <c r="G15" s="429" t="s">
        <v>369</v>
      </c>
      <c r="H15" s="188">
        <v>600</v>
      </c>
    </row>
    <row r="16" spans="1:8">
      <c r="A16" s="319"/>
      <c r="B16" s="320" t="s">
        <v>191</v>
      </c>
      <c r="C16" s="320"/>
      <c r="D16" s="320"/>
      <c r="E16" s="320"/>
      <c r="F16" s="173">
        <f>SUM(F6:F15)</f>
        <v>12125</v>
      </c>
      <c r="G16" s="191"/>
      <c r="H16" s="192">
        <f>SUM(H6:H15)</f>
        <v>10250</v>
      </c>
    </row>
    <row r="17" spans="1:8" ht="49.5" customHeight="1">
      <c r="A17" s="319" t="s">
        <v>192</v>
      </c>
      <c r="B17" s="181">
        <v>1</v>
      </c>
      <c r="C17" s="430" t="s">
        <v>193</v>
      </c>
      <c r="D17" s="172">
        <v>30</v>
      </c>
      <c r="E17" s="172">
        <v>1</v>
      </c>
      <c r="F17" s="172">
        <f>D17*E17</f>
        <v>30</v>
      </c>
      <c r="G17" s="431" t="s">
        <v>370</v>
      </c>
      <c r="H17" s="188">
        <v>30</v>
      </c>
    </row>
    <row r="18" spans="1:8">
      <c r="A18" s="319"/>
      <c r="B18" s="320" t="s">
        <v>242</v>
      </c>
      <c r="C18" s="320"/>
      <c r="D18" s="320"/>
      <c r="E18" s="320"/>
      <c r="F18" s="173">
        <f>SUM(F17:F17)</f>
        <v>30</v>
      </c>
      <c r="G18" s="191"/>
      <c r="H18" s="192">
        <f>SUM(H17:H17)</f>
        <v>30</v>
      </c>
    </row>
    <row r="19" spans="1:8" ht="58.5" customHeight="1">
      <c r="A19" s="319" t="s">
        <v>196</v>
      </c>
      <c r="B19" s="181">
        <v>1</v>
      </c>
      <c r="C19" s="169" t="s">
        <v>237</v>
      </c>
      <c r="D19" s="172">
        <v>30</v>
      </c>
      <c r="E19" s="172">
        <v>7</v>
      </c>
      <c r="F19" s="172">
        <f>D19*E19</f>
        <v>210</v>
      </c>
      <c r="G19" s="431" t="s">
        <v>371</v>
      </c>
      <c r="H19" s="188">
        <v>90</v>
      </c>
    </row>
    <row r="20" spans="1:8">
      <c r="A20" s="319"/>
      <c r="B20" s="320" t="s">
        <v>191</v>
      </c>
      <c r="C20" s="320"/>
      <c r="D20" s="320"/>
      <c r="E20" s="320"/>
      <c r="F20" s="173">
        <f>SUM(F19:F19)</f>
        <v>210</v>
      </c>
      <c r="G20" s="191"/>
      <c r="H20" s="192">
        <f>SUM(H19:H19)</f>
        <v>90</v>
      </c>
    </row>
    <row r="21" spans="1:8" ht="33.75" customHeight="1">
      <c r="A21" s="319" t="s">
        <v>35</v>
      </c>
      <c r="B21" s="181">
        <v>1</v>
      </c>
      <c r="C21" s="169" t="s">
        <v>372</v>
      </c>
      <c r="D21" s="172">
        <v>25</v>
      </c>
      <c r="E21" s="172">
        <v>2</v>
      </c>
      <c r="F21" s="172">
        <f t="shared" ref="F21:F25" si="1">D21*E21</f>
        <v>50</v>
      </c>
      <c r="G21" s="431" t="s">
        <v>373</v>
      </c>
      <c r="H21" s="188">
        <v>50</v>
      </c>
    </row>
    <row r="22" spans="1:8" ht="36" customHeight="1">
      <c r="A22" s="319"/>
      <c r="B22" s="181">
        <v>2</v>
      </c>
      <c r="C22" s="169" t="s">
        <v>352</v>
      </c>
      <c r="D22" s="172">
        <v>30</v>
      </c>
      <c r="E22" s="172">
        <v>5</v>
      </c>
      <c r="F22" s="172">
        <f t="shared" si="1"/>
        <v>150</v>
      </c>
      <c r="G22" s="431" t="s">
        <v>377</v>
      </c>
      <c r="H22" s="188">
        <v>90</v>
      </c>
    </row>
    <row r="23" spans="1:8" ht="42" customHeight="1">
      <c r="A23" s="319"/>
      <c r="B23" s="181">
        <v>3</v>
      </c>
      <c r="C23" s="169" t="s">
        <v>352</v>
      </c>
      <c r="D23" s="172">
        <v>30</v>
      </c>
      <c r="E23" s="172">
        <v>3</v>
      </c>
      <c r="F23" s="172">
        <f t="shared" si="1"/>
        <v>90</v>
      </c>
      <c r="G23" s="431" t="s">
        <v>374</v>
      </c>
      <c r="H23" s="188">
        <v>90</v>
      </c>
    </row>
    <row r="24" spans="1:8" ht="42" customHeight="1">
      <c r="A24" s="319"/>
      <c r="B24" s="181">
        <v>4</v>
      </c>
      <c r="C24" s="169" t="s">
        <v>372</v>
      </c>
      <c r="D24" s="172">
        <v>25</v>
      </c>
      <c r="E24" s="172">
        <v>2</v>
      </c>
      <c r="F24" s="172">
        <f t="shared" si="1"/>
        <v>50</v>
      </c>
      <c r="G24" s="431" t="s">
        <v>375</v>
      </c>
      <c r="H24" s="188">
        <v>50</v>
      </c>
    </row>
    <row r="25" spans="1:8" ht="42" customHeight="1">
      <c r="A25" s="319"/>
      <c r="B25" s="181">
        <v>5</v>
      </c>
      <c r="C25" s="169" t="s">
        <v>102</v>
      </c>
      <c r="D25" s="172">
        <v>30</v>
      </c>
      <c r="E25" s="172">
        <v>1</v>
      </c>
      <c r="F25" s="172">
        <f t="shared" si="1"/>
        <v>30</v>
      </c>
      <c r="G25" s="431" t="s">
        <v>376</v>
      </c>
      <c r="H25" s="188">
        <v>30</v>
      </c>
    </row>
    <row r="26" spans="1:8">
      <c r="A26" s="319"/>
      <c r="B26" s="320" t="s">
        <v>191</v>
      </c>
      <c r="C26" s="320"/>
      <c r="D26" s="320"/>
      <c r="E26" s="320"/>
      <c r="F26" s="173">
        <f>SUM(F21:F25)</f>
        <v>370</v>
      </c>
      <c r="G26" s="191"/>
      <c r="H26" s="192">
        <f>SUM(H21:H25)</f>
        <v>310</v>
      </c>
    </row>
    <row r="27" spans="1:8" ht="63" customHeight="1">
      <c r="A27" s="319" t="s">
        <v>200</v>
      </c>
      <c r="B27" s="181">
        <v>1</v>
      </c>
      <c r="C27" s="432" t="s">
        <v>237</v>
      </c>
      <c r="D27" s="172">
        <v>30</v>
      </c>
      <c r="E27" s="172">
        <v>6</v>
      </c>
      <c r="F27" s="172">
        <f>D27*E27</f>
        <v>180</v>
      </c>
      <c r="G27" s="431" t="s">
        <v>378</v>
      </c>
      <c r="H27" s="188">
        <v>180</v>
      </c>
    </row>
    <row r="28" spans="1:8">
      <c r="A28" s="319"/>
      <c r="B28" s="330" t="s">
        <v>191</v>
      </c>
      <c r="C28" s="330"/>
      <c r="D28" s="330"/>
      <c r="E28" s="330"/>
      <c r="F28" s="173">
        <f>SUM(F27:F27)</f>
        <v>180</v>
      </c>
      <c r="G28" s="191"/>
      <c r="H28" s="192">
        <f>SUM(H27)</f>
        <v>180</v>
      </c>
    </row>
    <row r="29" spans="1:8" ht="85.5" customHeight="1">
      <c r="A29" s="319" t="s">
        <v>214</v>
      </c>
      <c r="B29" s="181">
        <v>1</v>
      </c>
      <c r="C29" s="169" t="s">
        <v>352</v>
      </c>
      <c r="D29" s="172">
        <v>30</v>
      </c>
      <c r="E29" s="172">
        <v>3</v>
      </c>
      <c r="F29" s="172">
        <f>D29*E29</f>
        <v>90</v>
      </c>
      <c r="G29" s="170" t="s">
        <v>238</v>
      </c>
      <c r="H29" s="188">
        <v>60</v>
      </c>
    </row>
    <row r="30" spans="1:8" ht="35.25" customHeight="1">
      <c r="A30" s="319"/>
      <c r="B30" s="181">
        <v>2</v>
      </c>
      <c r="C30" s="174" t="s">
        <v>102</v>
      </c>
      <c r="D30" s="172">
        <v>30</v>
      </c>
      <c r="E30" s="172">
        <v>3</v>
      </c>
      <c r="F30" s="172">
        <f t="shared" ref="F30" si="2">D30*E30</f>
        <v>90</v>
      </c>
      <c r="G30" s="170" t="s">
        <v>239</v>
      </c>
      <c r="H30" s="188">
        <v>30</v>
      </c>
    </row>
    <row r="31" spans="1:8">
      <c r="A31" s="319"/>
      <c r="B31" s="320" t="s">
        <v>191</v>
      </c>
      <c r="C31" s="320"/>
      <c r="D31" s="320"/>
      <c r="E31" s="320"/>
      <c r="F31" s="173">
        <f>SUM(F29:F30)</f>
        <v>180</v>
      </c>
      <c r="G31" s="191"/>
      <c r="H31" s="192">
        <f>SUM(H29:H30)</f>
        <v>90</v>
      </c>
    </row>
    <row r="32" spans="1:8" ht="32.25" customHeight="1">
      <c r="A32" s="319" t="s">
        <v>213</v>
      </c>
      <c r="B32" s="181">
        <v>1</v>
      </c>
      <c r="C32" s="430" t="s">
        <v>193</v>
      </c>
      <c r="D32" s="172">
        <v>30</v>
      </c>
      <c r="E32" s="172">
        <v>2</v>
      </c>
      <c r="F32" s="172">
        <f>D32*E32</f>
        <v>60</v>
      </c>
      <c r="G32" s="431" t="s">
        <v>379</v>
      </c>
      <c r="H32" s="188">
        <v>30</v>
      </c>
    </row>
    <row r="33" spans="1:8" ht="32.25" customHeight="1">
      <c r="A33" s="319"/>
      <c r="B33" s="181">
        <v>2</v>
      </c>
      <c r="C33" s="433" t="s">
        <v>197</v>
      </c>
      <c r="D33" s="172">
        <v>20</v>
      </c>
      <c r="E33" s="172">
        <v>2</v>
      </c>
      <c r="F33" s="172">
        <f>D33*E33</f>
        <v>40</v>
      </c>
      <c r="G33" s="431" t="s">
        <v>380</v>
      </c>
      <c r="H33" s="188">
        <v>20</v>
      </c>
    </row>
    <row r="34" spans="1:8">
      <c r="A34" s="319"/>
      <c r="B34" s="320" t="s">
        <v>191</v>
      </c>
      <c r="C34" s="320"/>
      <c r="D34" s="320"/>
      <c r="E34" s="320"/>
      <c r="F34" s="173">
        <f>SUM(F32:F33)</f>
        <v>100</v>
      </c>
      <c r="G34" s="191"/>
      <c r="H34" s="192">
        <f>SUM(H32:H33)</f>
        <v>50</v>
      </c>
    </row>
    <row r="35" spans="1:8" ht="62.25" customHeight="1">
      <c r="A35" s="319" t="s">
        <v>199</v>
      </c>
      <c r="B35" s="181">
        <v>1</v>
      </c>
      <c r="C35" s="433" t="s">
        <v>237</v>
      </c>
      <c r="D35" s="172">
        <v>30</v>
      </c>
      <c r="E35" s="172">
        <v>3</v>
      </c>
      <c r="F35" s="172">
        <f>D35*E35</f>
        <v>90</v>
      </c>
      <c r="G35" s="431" t="s">
        <v>381</v>
      </c>
      <c r="H35" s="188">
        <v>90</v>
      </c>
    </row>
    <row r="36" spans="1:8">
      <c r="A36" s="319"/>
      <c r="B36" s="320" t="s">
        <v>191</v>
      </c>
      <c r="C36" s="320"/>
      <c r="D36" s="320"/>
      <c r="E36" s="320"/>
      <c r="F36" s="173">
        <f>SUM(F35:F35)</f>
        <v>90</v>
      </c>
      <c r="G36" s="191"/>
      <c r="H36" s="192">
        <f>SUM(H35)</f>
        <v>90</v>
      </c>
    </row>
    <row r="37" spans="1:8" ht="55.5" customHeight="1">
      <c r="A37" s="319" t="s">
        <v>195</v>
      </c>
      <c r="B37" s="181">
        <v>1</v>
      </c>
      <c r="C37" s="171" t="s">
        <v>240</v>
      </c>
      <c r="D37" s="172">
        <v>25</v>
      </c>
      <c r="E37" s="172">
        <v>4</v>
      </c>
      <c r="F37" s="172">
        <f>D37*E37</f>
        <v>100</v>
      </c>
      <c r="G37" s="431" t="s">
        <v>382</v>
      </c>
      <c r="H37" s="188">
        <v>100</v>
      </c>
    </row>
    <row r="38" spans="1:8">
      <c r="A38" s="319"/>
      <c r="B38" s="320" t="s">
        <v>191</v>
      </c>
      <c r="C38" s="320"/>
      <c r="D38" s="320"/>
      <c r="E38" s="320"/>
      <c r="F38" s="173">
        <f>SUM(F37:F37)</f>
        <v>100</v>
      </c>
      <c r="G38" s="191"/>
      <c r="H38" s="192">
        <f>SUM(H37:H37)</f>
        <v>100</v>
      </c>
    </row>
    <row r="39" spans="1:8">
      <c r="A39" s="328" t="s">
        <v>218</v>
      </c>
      <c r="B39" s="329"/>
      <c r="C39" s="329"/>
      <c r="D39" s="329"/>
      <c r="E39" s="329"/>
      <c r="F39" s="183">
        <f>SUM(F40,F51,F68,F75)</f>
        <v>1890</v>
      </c>
      <c r="G39" s="193"/>
      <c r="H39" s="185">
        <f>SUM(H40,H51,H68,H75)</f>
        <v>1890</v>
      </c>
    </row>
    <row r="40" spans="1:8">
      <c r="A40" s="326" t="s">
        <v>201</v>
      </c>
      <c r="B40" s="327"/>
      <c r="C40" s="327"/>
      <c r="D40" s="327"/>
      <c r="E40" s="327"/>
      <c r="F40" s="194">
        <f>SUM(F43,F45,F47,F50)</f>
        <v>340</v>
      </c>
      <c r="G40" s="195"/>
      <c r="H40" s="196">
        <f>SUM(H43,H45,H47,H50)</f>
        <v>340</v>
      </c>
    </row>
    <row r="41" spans="1:8" ht="42">
      <c r="A41" s="325" t="s">
        <v>383</v>
      </c>
      <c r="B41" s="181">
        <v>1</v>
      </c>
      <c r="C41" s="197" t="s">
        <v>372</v>
      </c>
      <c r="D41" s="172">
        <v>25</v>
      </c>
      <c r="E41" s="172">
        <v>1</v>
      </c>
      <c r="F41" s="172">
        <f>D41*E41</f>
        <v>25</v>
      </c>
      <c r="G41" s="431" t="s">
        <v>384</v>
      </c>
      <c r="H41" s="188">
        <v>25</v>
      </c>
    </row>
    <row r="42" spans="1:8" ht="31.5">
      <c r="A42" s="325"/>
      <c r="B42" s="181">
        <v>2</v>
      </c>
      <c r="C42" s="197" t="s">
        <v>102</v>
      </c>
      <c r="D42" s="172">
        <v>30</v>
      </c>
      <c r="E42" s="172">
        <v>3</v>
      </c>
      <c r="F42" s="172">
        <f>D42*E42</f>
        <v>90</v>
      </c>
      <c r="G42" s="431" t="s">
        <v>385</v>
      </c>
      <c r="H42" s="188">
        <v>90</v>
      </c>
    </row>
    <row r="43" spans="1:8" ht="20.25" customHeight="1">
      <c r="A43" s="319"/>
      <c r="B43" s="320" t="s">
        <v>191</v>
      </c>
      <c r="C43" s="320"/>
      <c r="D43" s="320"/>
      <c r="E43" s="320"/>
      <c r="F43" s="173">
        <f>SUM(F41:F42)</f>
        <v>115</v>
      </c>
      <c r="G43" s="191"/>
      <c r="H43" s="192">
        <f>SUM(H41:H42)</f>
        <v>115</v>
      </c>
    </row>
    <row r="44" spans="1:8" ht="49.5" customHeight="1">
      <c r="A44" s="325" t="s">
        <v>202</v>
      </c>
      <c r="B44" s="181">
        <v>1</v>
      </c>
      <c r="C44" s="197" t="s">
        <v>237</v>
      </c>
      <c r="D44" s="172">
        <v>30</v>
      </c>
      <c r="E44" s="172">
        <v>1</v>
      </c>
      <c r="F44" s="172">
        <f>D44*E44</f>
        <v>30</v>
      </c>
      <c r="G44" s="431" t="s">
        <v>386</v>
      </c>
      <c r="H44" s="188">
        <v>30</v>
      </c>
    </row>
    <row r="45" spans="1:8">
      <c r="A45" s="319"/>
      <c r="B45" s="320" t="s">
        <v>191</v>
      </c>
      <c r="C45" s="320"/>
      <c r="D45" s="320"/>
      <c r="E45" s="320"/>
      <c r="F45" s="173">
        <f>SUM(F44:F44)</f>
        <v>30</v>
      </c>
      <c r="G45" s="191"/>
      <c r="H45" s="192">
        <f>SUM(H44:H44)</f>
        <v>30</v>
      </c>
    </row>
    <row r="46" spans="1:8" ht="49.5" customHeight="1">
      <c r="A46" s="434" t="s">
        <v>215</v>
      </c>
      <c r="B46" s="181">
        <v>1</v>
      </c>
      <c r="C46" s="197" t="s">
        <v>237</v>
      </c>
      <c r="D46" s="172">
        <v>30</v>
      </c>
      <c r="E46" s="172">
        <v>3</v>
      </c>
      <c r="F46" s="172">
        <f>D46*E46</f>
        <v>90</v>
      </c>
      <c r="G46" s="431" t="s">
        <v>387</v>
      </c>
      <c r="H46" s="198">
        <v>90</v>
      </c>
    </row>
    <row r="47" spans="1:8" ht="21.75" customHeight="1">
      <c r="A47" s="434"/>
      <c r="B47" s="320" t="s">
        <v>191</v>
      </c>
      <c r="C47" s="320"/>
      <c r="D47" s="320"/>
      <c r="E47" s="320"/>
      <c r="F47" s="199">
        <f>SUM(F46:F46)</f>
        <v>90</v>
      </c>
      <c r="G47" s="191"/>
      <c r="H47" s="200">
        <f>SUM(H46)</f>
        <v>90</v>
      </c>
    </row>
    <row r="48" spans="1:8" ht="31.5" customHeight="1">
      <c r="A48" s="434" t="s">
        <v>243</v>
      </c>
      <c r="B48" s="181">
        <v>1</v>
      </c>
      <c r="C48" s="197" t="s">
        <v>240</v>
      </c>
      <c r="D48" s="197">
        <v>25</v>
      </c>
      <c r="E48" s="197">
        <v>3</v>
      </c>
      <c r="F48" s="172">
        <f>D48*E48</f>
        <v>75</v>
      </c>
      <c r="G48" s="201" t="s">
        <v>388</v>
      </c>
      <c r="H48" s="198">
        <v>75</v>
      </c>
    </row>
    <row r="49" spans="1:8" ht="31.5" customHeight="1">
      <c r="A49" s="434"/>
      <c r="B49" s="181">
        <v>2</v>
      </c>
      <c r="C49" s="197" t="s">
        <v>237</v>
      </c>
      <c r="D49" s="197">
        <v>30</v>
      </c>
      <c r="E49" s="197">
        <v>1</v>
      </c>
      <c r="F49" s="172">
        <f>D49*E49</f>
        <v>30</v>
      </c>
      <c r="G49" s="201" t="s">
        <v>389</v>
      </c>
      <c r="H49" s="198">
        <v>30</v>
      </c>
    </row>
    <row r="50" spans="1:8">
      <c r="A50" s="434"/>
      <c r="B50" s="320" t="s">
        <v>191</v>
      </c>
      <c r="C50" s="320"/>
      <c r="D50" s="320"/>
      <c r="E50" s="320"/>
      <c r="F50" s="173">
        <f>SUM(F48:F49)</f>
        <v>105</v>
      </c>
      <c r="G50" s="191"/>
      <c r="H50" s="200">
        <f>SUM(H48:H49)</f>
        <v>105</v>
      </c>
    </row>
    <row r="51" spans="1:8">
      <c r="A51" s="323" t="s">
        <v>205</v>
      </c>
      <c r="B51" s="324"/>
      <c r="C51" s="324"/>
      <c r="D51" s="324"/>
      <c r="E51" s="324"/>
      <c r="F51" s="203">
        <f>SUM(F59,F61,F64,F67,F56)</f>
        <v>691</v>
      </c>
      <c r="G51" s="204"/>
      <c r="H51" s="196">
        <f>SUM(H59,H61,H64,H67,H56)</f>
        <v>691</v>
      </c>
    </row>
    <row r="52" spans="1:8" ht="69.75" customHeight="1">
      <c r="A52" s="319" t="s">
        <v>208</v>
      </c>
      <c r="B52" s="181">
        <v>1</v>
      </c>
      <c r="C52" s="197" t="s">
        <v>102</v>
      </c>
      <c r="D52" s="172">
        <v>30</v>
      </c>
      <c r="E52" s="172">
        <v>3</v>
      </c>
      <c r="F52" s="172">
        <f>D52*E52</f>
        <v>90</v>
      </c>
      <c r="G52" s="431" t="s">
        <v>392</v>
      </c>
      <c r="H52" s="188">
        <v>90</v>
      </c>
    </row>
    <row r="53" spans="1:8" ht="28.5" customHeight="1">
      <c r="A53" s="319"/>
      <c r="B53" s="181">
        <v>2</v>
      </c>
      <c r="C53" s="197" t="s">
        <v>352</v>
      </c>
      <c r="D53" s="172">
        <v>30</v>
      </c>
      <c r="E53" s="172">
        <v>2</v>
      </c>
      <c r="F53" s="172">
        <f t="shared" ref="F53:F55" si="3">D53*E53</f>
        <v>60</v>
      </c>
      <c r="G53" s="431" t="s">
        <v>393</v>
      </c>
      <c r="H53" s="188">
        <v>60</v>
      </c>
    </row>
    <row r="54" spans="1:8" ht="28.5" customHeight="1">
      <c r="A54" s="319"/>
      <c r="B54" s="181">
        <v>3</v>
      </c>
      <c r="C54" s="197" t="s">
        <v>390</v>
      </c>
      <c r="D54" s="172">
        <v>30</v>
      </c>
      <c r="E54" s="172">
        <v>1</v>
      </c>
      <c r="F54" s="172">
        <f t="shared" si="3"/>
        <v>30</v>
      </c>
      <c r="G54" s="431" t="s">
        <v>394</v>
      </c>
      <c r="H54" s="188">
        <v>30</v>
      </c>
    </row>
    <row r="55" spans="1:8" ht="28.5" customHeight="1">
      <c r="A55" s="319"/>
      <c r="B55" s="181">
        <v>4</v>
      </c>
      <c r="C55" s="197" t="s">
        <v>391</v>
      </c>
      <c r="D55" s="172">
        <v>24</v>
      </c>
      <c r="E55" s="172">
        <v>4</v>
      </c>
      <c r="F55" s="172">
        <f t="shared" si="3"/>
        <v>96</v>
      </c>
      <c r="G55" s="431" t="s">
        <v>395</v>
      </c>
      <c r="H55" s="188">
        <v>96</v>
      </c>
    </row>
    <row r="56" spans="1:8">
      <c r="A56" s="319"/>
      <c r="B56" s="320" t="s">
        <v>191</v>
      </c>
      <c r="C56" s="320"/>
      <c r="D56" s="320"/>
      <c r="E56" s="320"/>
      <c r="F56" s="173">
        <f>SUM(F52:F55)</f>
        <v>276</v>
      </c>
      <c r="G56" s="191"/>
      <c r="H56" s="192">
        <f>SUM(H52:H55)</f>
        <v>276</v>
      </c>
    </row>
    <row r="57" spans="1:8" ht="60.75" customHeight="1">
      <c r="A57" s="319" t="s">
        <v>206</v>
      </c>
      <c r="B57" s="181">
        <v>1</v>
      </c>
      <c r="C57" s="197" t="s">
        <v>352</v>
      </c>
      <c r="D57" s="172">
        <v>30</v>
      </c>
      <c r="E57" s="172">
        <v>2</v>
      </c>
      <c r="F57" s="172">
        <f>D57*E57</f>
        <v>60</v>
      </c>
      <c r="G57" s="431" t="s">
        <v>396</v>
      </c>
      <c r="H57" s="188">
        <v>60</v>
      </c>
    </row>
    <row r="58" spans="1:8" ht="51.75" customHeight="1">
      <c r="A58" s="319"/>
      <c r="B58" s="181">
        <v>2</v>
      </c>
      <c r="C58" s="186" t="s">
        <v>372</v>
      </c>
      <c r="D58" s="172">
        <v>25</v>
      </c>
      <c r="E58" s="172">
        <v>1</v>
      </c>
      <c r="F58" s="172">
        <f>D58*E58</f>
        <v>25</v>
      </c>
      <c r="G58" s="431" t="s">
        <v>397</v>
      </c>
      <c r="H58" s="188">
        <v>25</v>
      </c>
    </row>
    <row r="59" spans="1:8">
      <c r="A59" s="319"/>
      <c r="B59" s="320" t="s">
        <v>191</v>
      </c>
      <c r="C59" s="320"/>
      <c r="D59" s="320"/>
      <c r="E59" s="320"/>
      <c r="F59" s="173">
        <f>SUM(F57:F58)</f>
        <v>85</v>
      </c>
      <c r="G59" s="191"/>
      <c r="H59" s="192">
        <f>SUM(H57:H58)</f>
        <v>85</v>
      </c>
    </row>
    <row r="60" spans="1:8" ht="41.25" customHeight="1">
      <c r="A60" s="435" t="s">
        <v>398</v>
      </c>
      <c r="B60" s="181">
        <v>1</v>
      </c>
      <c r="C60" s="202" t="s">
        <v>244</v>
      </c>
      <c r="D60" s="172">
        <v>30</v>
      </c>
      <c r="E60" s="172">
        <v>3</v>
      </c>
      <c r="F60" s="172">
        <f>D60*E60</f>
        <v>90</v>
      </c>
      <c r="G60" s="431" t="s">
        <v>399</v>
      </c>
      <c r="H60" s="188">
        <v>90</v>
      </c>
    </row>
    <row r="61" spans="1:8">
      <c r="A61" s="436"/>
      <c r="B61" s="320" t="s">
        <v>191</v>
      </c>
      <c r="C61" s="320"/>
      <c r="D61" s="320"/>
      <c r="E61" s="320"/>
      <c r="F61" s="173">
        <f>SUM(F60:F60)</f>
        <v>90</v>
      </c>
      <c r="G61" s="191"/>
      <c r="H61" s="192">
        <f>SUM(H60:H60)</f>
        <v>90</v>
      </c>
    </row>
    <row r="62" spans="1:8" ht="48" customHeight="1">
      <c r="A62" s="319" t="s">
        <v>400</v>
      </c>
      <c r="B62" s="181">
        <v>1</v>
      </c>
      <c r="C62" s="186" t="s">
        <v>352</v>
      </c>
      <c r="D62" s="172">
        <v>30</v>
      </c>
      <c r="E62" s="172">
        <v>1</v>
      </c>
      <c r="F62" s="172">
        <f>D62*E62</f>
        <v>30</v>
      </c>
      <c r="G62" s="431" t="s">
        <v>401</v>
      </c>
      <c r="H62" s="188">
        <v>30</v>
      </c>
    </row>
    <row r="63" spans="1:8" ht="51" customHeight="1">
      <c r="A63" s="319"/>
      <c r="B63" s="181">
        <v>2</v>
      </c>
      <c r="C63" s="186" t="s">
        <v>102</v>
      </c>
      <c r="D63" s="172">
        <v>30</v>
      </c>
      <c r="E63" s="172">
        <v>1</v>
      </c>
      <c r="F63" s="172">
        <f>D63*E63</f>
        <v>30</v>
      </c>
      <c r="G63" s="431" t="s">
        <v>402</v>
      </c>
      <c r="H63" s="188">
        <v>30</v>
      </c>
    </row>
    <row r="64" spans="1:8">
      <c r="A64" s="319"/>
      <c r="B64" s="320" t="s">
        <v>191</v>
      </c>
      <c r="C64" s="320"/>
      <c r="D64" s="320"/>
      <c r="E64" s="320"/>
      <c r="F64" s="173">
        <f>SUM(F62:F63)</f>
        <v>60</v>
      </c>
      <c r="G64" s="191"/>
      <c r="H64" s="192">
        <f>SUM(H62:H63)</f>
        <v>60</v>
      </c>
    </row>
    <row r="65" spans="1:8" ht="31.5" customHeight="1">
      <c r="A65" s="319" t="s">
        <v>207</v>
      </c>
      <c r="B65" s="181">
        <v>1</v>
      </c>
      <c r="C65" s="197" t="s">
        <v>403</v>
      </c>
      <c r="D65" s="172">
        <v>30</v>
      </c>
      <c r="E65" s="172">
        <v>5</v>
      </c>
      <c r="F65" s="172">
        <f>D65*E65</f>
        <v>150</v>
      </c>
      <c r="G65" s="431" t="s">
        <v>404</v>
      </c>
      <c r="H65" s="188">
        <v>150</v>
      </c>
    </row>
    <row r="66" spans="1:8" ht="31.5" customHeight="1">
      <c r="A66" s="319"/>
      <c r="B66" s="181">
        <v>2</v>
      </c>
      <c r="C66" s="186" t="s">
        <v>102</v>
      </c>
      <c r="D66" s="172">
        <v>30</v>
      </c>
      <c r="E66" s="172">
        <v>1</v>
      </c>
      <c r="F66" s="172">
        <f>D66*E66</f>
        <v>30</v>
      </c>
      <c r="G66" s="431" t="s">
        <v>405</v>
      </c>
      <c r="H66" s="188">
        <v>30</v>
      </c>
    </row>
    <row r="67" spans="1:8">
      <c r="A67" s="319"/>
      <c r="B67" s="320" t="s">
        <v>191</v>
      </c>
      <c r="C67" s="320"/>
      <c r="D67" s="320"/>
      <c r="E67" s="320"/>
      <c r="F67" s="173">
        <f>SUM(F65:F66)</f>
        <v>180</v>
      </c>
      <c r="G67" s="191"/>
      <c r="H67" s="192">
        <f>SUM(H65:H66)</f>
        <v>180</v>
      </c>
    </row>
    <row r="68" spans="1:8">
      <c r="A68" s="323" t="s">
        <v>216</v>
      </c>
      <c r="B68" s="324"/>
      <c r="C68" s="324"/>
      <c r="D68" s="324"/>
      <c r="E68" s="324"/>
      <c r="F68" s="205">
        <f>SUM(F70,F74)</f>
        <v>385</v>
      </c>
      <c r="G68" s="195"/>
      <c r="H68" s="196">
        <f>SUM(H70,H74)</f>
        <v>385</v>
      </c>
    </row>
    <row r="69" spans="1:8" ht="30.75" customHeight="1">
      <c r="A69" s="319" t="s">
        <v>245</v>
      </c>
      <c r="B69" s="181">
        <v>1</v>
      </c>
      <c r="C69" s="186" t="s">
        <v>237</v>
      </c>
      <c r="D69" s="172">
        <v>30</v>
      </c>
      <c r="E69" s="172">
        <v>10</v>
      </c>
      <c r="F69" s="172">
        <f>D69*E69</f>
        <v>300</v>
      </c>
      <c r="G69" s="431" t="s">
        <v>246</v>
      </c>
      <c r="H69" s="188">
        <v>300</v>
      </c>
    </row>
    <row r="70" spans="1:8">
      <c r="A70" s="319"/>
      <c r="B70" s="320" t="s">
        <v>191</v>
      </c>
      <c r="C70" s="320"/>
      <c r="D70" s="320"/>
      <c r="E70" s="320"/>
      <c r="F70" s="173">
        <f>SUM(F69)</f>
        <v>300</v>
      </c>
      <c r="G70" s="191"/>
      <c r="H70" s="192">
        <f>SUM(H69:H69)</f>
        <v>300</v>
      </c>
    </row>
    <row r="71" spans="1:8" ht="45" customHeight="1">
      <c r="A71" s="319" t="s">
        <v>247</v>
      </c>
      <c r="B71" s="181">
        <v>1</v>
      </c>
      <c r="C71" s="186" t="s">
        <v>102</v>
      </c>
      <c r="D71" s="172">
        <v>30</v>
      </c>
      <c r="E71" s="172">
        <v>1</v>
      </c>
      <c r="F71" s="172">
        <f>D71*E71</f>
        <v>30</v>
      </c>
      <c r="G71" s="431" t="s">
        <v>406</v>
      </c>
      <c r="H71" s="188">
        <v>30</v>
      </c>
    </row>
    <row r="72" spans="1:8" ht="32.25" customHeight="1">
      <c r="A72" s="319"/>
      <c r="B72" s="181">
        <v>2</v>
      </c>
      <c r="C72" s="186" t="s">
        <v>352</v>
      </c>
      <c r="D72" s="172">
        <v>30</v>
      </c>
      <c r="E72" s="172">
        <v>1</v>
      </c>
      <c r="F72" s="172">
        <f t="shared" ref="F72:F73" si="4">D72*E72</f>
        <v>30</v>
      </c>
      <c r="G72" s="431" t="s">
        <v>407</v>
      </c>
      <c r="H72" s="188">
        <v>30</v>
      </c>
    </row>
    <row r="73" spans="1:8" ht="29.25" customHeight="1">
      <c r="A73" s="319"/>
      <c r="B73" s="181">
        <v>3</v>
      </c>
      <c r="C73" s="186" t="s">
        <v>372</v>
      </c>
      <c r="D73" s="172">
        <v>25</v>
      </c>
      <c r="E73" s="172">
        <v>1</v>
      </c>
      <c r="F73" s="172">
        <f t="shared" si="4"/>
        <v>25</v>
      </c>
      <c r="G73" s="431" t="s">
        <v>408</v>
      </c>
      <c r="H73" s="188">
        <v>25</v>
      </c>
    </row>
    <row r="74" spans="1:8">
      <c r="A74" s="319"/>
      <c r="B74" s="320" t="s">
        <v>191</v>
      </c>
      <c r="C74" s="320"/>
      <c r="D74" s="320"/>
      <c r="E74" s="320"/>
      <c r="F74" s="173">
        <f>SUM(F71:F73)</f>
        <v>85</v>
      </c>
      <c r="G74" s="191"/>
      <c r="H74" s="192">
        <f>SUM(H71:H73)</f>
        <v>85</v>
      </c>
    </row>
    <row r="75" spans="1:8">
      <c r="A75" s="321" t="s">
        <v>203</v>
      </c>
      <c r="B75" s="322"/>
      <c r="C75" s="322"/>
      <c r="D75" s="322"/>
      <c r="E75" s="322"/>
      <c r="F75" s="205">
        <f>SUM(F78,F82,F84,F87)</f>
        <v>474</v>
      </c>
      <c r="G75" s="195"/>
      <c r="H75" s="206">
        <f>SUM(H78,H82,H84,H87)</f>
        <v>474</v>
      </c>
    </row>
    <row r="76" spans="1:8" ht="50.25" customHeight="1">
      <c r="A76" s="319" t="s">
        <v>411</v>
      </c>
      <c r="B76" s="181">
        <v>1</v>
      </c>
      <c r="C76" s="433" t="s">
        <v>237</v>
      </c>
      <c r="D76" s="172">
        <v>30</v>
      </c>
      <c r="E76" s="172">
        <v>3</v>
      </c>
      <c r="F76" s="172">
        <f>D76*E76</f>
        <v>90</v>
      </c>
      <c r="G76" s="431" t="s">
        <v>409</v>
      </c>
      <c r="H76" s="188">
        <v>90</v>
      </c>
    </row>
    <row r="77" spans="1:8" ht="40.5" customHeight="1">
      <c r="A77" s="319"/>
      <c r="B77" s="181">
        <v>2</v>
      </c>
      <c r="C77" s="433" t="s">
        <v>193</v>
      </c>
      <c r="D77" s="172">
        <v>30</v>
      </c>
      <c r="E77" s="172">
        <v>3</v>
      </c>
      <c r="F77" s="172">
        <f>D77*E77</f>
        <v>90</v>
      </c>
      <c r="G77" s="431" t="s">
        <v>410</v>
      </c>
      <c r="H77" s="188">
        <v>90</v>
      </c>
    </row>
    <row r="78" spans="1:8">
      <c r="A78" s="319"/>
      <c r="B78" s="320" t="s">
        <v>191</v>
      </c>
      <c r="C78" s="320"/>
      <c r="D78" s="320"/>
      <c r="E78" s="320"/>
      <c r="F78" s="173">
        <f>SUM(F76:F77)</f>
        <v>180</v>
      </c>
      <c r="G78" s="207"/>
      <c r="H78" s="192">
        <f>SUM(H76:H77)</f>
        <v>180</v>
      </c>
    </row>
    <row r="79" spans="1:8" ht="27.75" customHeight="1">
      <c r="A79" s="319" t="s">
        <v>204</v>
      </c>
      <c r="B79" s="181">
        <v>1</v>
      </c>
      <c r="C79" s="186" t="s">
        <v>352</v>
      </c>
      <c r="D79" s="172">
        <v>30</v>
      </c>
      <c r="E79" s="172">
        <v>2</v>
      </c>
      <c r="F79" s="172">
        <f>D79*E79</f>
        <v>60</v>
      </c>
      <c r="G79" s="431" t="s">
        <v>412</v>
      </c>
      <c r="H79" s="188">
        <v>60</v>
      </c>
    </row>
    <row r="80" spans="1:8" ht="27.75" customHeight="1">
      <c r="A80" s="319"/>
      <c r="B80" s="181">
        <v>2</v>
      </c>
      <c r="C80" s="186" t="s">
        <v>372</v>
      </c>
      <c r="D80" s="172">
        <v>24</v>
      </c>
      <c r="E80" s="172">
        <v>1</v>
      </c>
      <c r="F80" s="172">
        <f>D80*E80</f>
        <v>24</v>
      </c>
      <c r="G80" s="431" t="s">
        <v>413</v>
      </c>
      <c r="H80" s="188">
        <v>24</v>
      </c>
    </row>
    <row r="81" spans="1:8" ht="27.75" customHeight="1">
      <c r="A81" s="319"/>
      <c r="B81" s="181">
        <v>3</v>
      </c>
      <c r="C81" s="186" t="s">
        <v>102</v>
      </c>
      <c r="D81" s="172">
        <v>30</v>
      </c>
      <c r="E81" s="172">
        <v>1</v>
      </c>
      <c r="F81" s="172">
        <f>D81*E81</f>
        <v>30</v>
      </c>
      <c r="G81" s="431" t="s">
        <v>414</v>
      </c>
      <c r="H81" s="188">
        <v>30</v>
      </c>
    </row>
    <row r="82" spans="1:8" ht="16.5" customHeight="1">
      <c r="A82" s="319"/>
      <c r="B82" s="320" t="s">
        <v>191</v>
      </c>
      <c r="C82" s="320"/>
      <c r="D82" s="320"/>
      <c r="E82" s="320"/>
      <c r="F82" s="173">
        <f>SUM(F79:F81)</f>
        <v>114</v>
      </c>
      <c r="G82" s="191"/>
      <c r="H82" s="192">
        <f>SUM(H79:H81)</f>
        <v>114</v>
      </c>
    </row>
    <row r="83" spans="1:8" ht="44.25" customHeight="1">
      <c r="A83" s="319" t="s">
        <v>248</v>
      </c>
      <c r="B83" s="181">
        <v>2</v>
      </c>
      <c r="C83" s="186" t="s">
        <v>193</v>
      </c>
      <c r="D83" s="172">
        <v>30</v>
      </c>
      <c r="E83" s="172">
        <v>1</v>
      </c>
      <c r="F83" s="172">
        <f>D83*E83</f>
        <v>30</v>
      </c>
      <c r="G83" s="431" t="s">
        <v>415</v>
      </c>
      <c r="H83" s="188">
        <v>30</v>
      </c>
    </row>
    <row r="84" spans="1:8" ht="24" customHeight="1">
      <c r="A84" s="319"/>
      <c r="B84" s="320" t="s">
        <v>191</v>
      </c>
      <c r="C84" s="320"/>
      <c r="D84" s="320"/>
      <c r="E84" s="320"/>
      <c r="F84" s="173">
        <f>SUM(F83:F83)</f>
        <v>30</v>
      </c>
      <c r="G84" s="191"/>
      <c r="H84" s="192">
        <f>SUM(H83:H83)</f>
        <v>30</v>
      </c>
    </row>
    <row r="85" spans="1:8" ht="27.75" customHeight="1">
      <c r="A85" s="319" t="s">
        <v>249</v>
      </c>
      <c r="B85" s="181">
        <v>1</v>
      </c>
      <c r="C85" s="433" t="s">
        <v>237</v>
      </c>
      <c r="D85" s="172">
        <v>30</v>
      </c>
      <c r="E85" s="172">
        <v>3</v>
      </c>
      <c r="F85" s="172">
        <f>D85*E85</f>
        <v>90</v>
      </c>
      <c r="G85" s="170" t="s">
        <v>250</v>
      </c>
      <c r="H85" s="188">
        <v>90</v>
      </c>
    </row>
    <row r="86" spans="1:8" ht="31.5">
      <c r="A86" s="319"/>
      <c r="B86" s="181">
        <v>2</v>
      </c>
      <c r="C86" s="433" t="s">
        <v>193</v>
      </c>
      <c r="D86" s="172">
        <v>30</v>
      </c>
      <c r="E86" s="172">
        <v>2</v>
      </c>
      <c r="F86" s="172">
        <f>D86*E86</f>
        <v>60</v>
      </c>
      <c r="G86" s="170" t="s">
        <v>251</v>
      </c>
      <c r="H86" s="188">
        <v>60</v>
      </c>
    </row>
    <row r="87" spans="1:8" ht="16.5" customHeight="1">
      <c r="A87" s="319"/>
      <c r="B87" s="320" t="s">
        <v>191</v>
      </c>
      <c r="C87" s="320"/>
      <c r="D87" s="320"/>
      <c r="E87" s="320"/>
      <c r="F87" s="173">
        <f>SUM(F85:F86)</f>
        <v>150</v>
      </c>
      <c r="G87" s="191"/>
      <c r="H87" s="192">
        <f>SUM(H85:H86)</f>
        <v>150</v>
      </c>
    </row>
    <row r="88" spans="1:8" ht="17.25" thickBot="1">
      <c r="A88" s="314" t="s">
        <v>103</v>
      </c>
      <c r="B88" s="315"/>
      <c r="C88" s="315"/>
      <c r="D88" s="315"/>
      <c r="E88" s="315"/>
      <c r="F88" s="208">
        <f>SUM(F5,F39)</f>
        <v>15275</v>
      </c>
      <c r="G88" s="209"/>
      <c r="H88" s="210">
        <f>SUM(H5,H39)</f>
        <v>13080</v>
      </c>
    </row>
    <row r="122" spans="1:10">
      <c r="A122" s="211"/>
    </row>
    <row r="123" spans="1:10">
      <c r="J123" s="211"/>
    </row>
  </sheetData>
  <mergeCells count="58">
    <mergeCell ref="A3:G3"/>
    <mergeCell ref="A5:E5"/>
    <mergeCell ref="A6:A16"/>
    <mergeCell ref="B16:E16"/>
    <mergeCell ref="A17:A18"/>
    <mergeCell ref="B18:E18"/>
    <mergeCell ref="A19:A20"/>
    <mergeCell ref="B20:E20"/>
    <mergeCell ref="A21:A26"/>
    <mergeCell ref="B26:E26"/>
    <mergeCell ref="A27:A28"/>
    <mergeCell ref="B28:E28"/>
    <mergeCell ref="A29:A31"/>
    <mergeCell ref="B31:E31"/>
    <mergeCell ref="A32:A34"/>
    <mergeCell ref="B34:E34"/>
    <mergeCell ref="A40:E40"/>
    <mergeCell ref="A35:A36"/>
    <mergeCell ref="B36:E36"/>
    <mergeCell ref="A37:A38"/>
    <mergeCell ref="B38:E38"/>
    <mergeCell ref="A39:E39"/>
    <mergeCell ref="A57:A59"/>
    <mergeCell ref="B59:E59"/>
    <mergeCell ref="A41:A43"/>
    <mergeCell ref="B43:E43"/>
    <mergeCell ref="A44:A45"/>
    <mergeCell ref="B45:E45"/>
    <mergeCell ref="A46:A47"/>
    <mergeCell ref="B47:E47"/>
    <mergeCell ref="A48:A50"/>
    <mergeCell ref="B50:E50"/>
    <mergeCell ref="A51:E51"/>
    <mergeCell ref="A52:A56"/>
    <mergeCell ref="B56:E56"/>
    <mergeCell ref="A69:A70"/>
    <mergeCell ref="B70:E70"/>
    <mergeCell ref="A60:A61"/>
    <mergeCell ref="B61:E61"/>
    <mergeCell ref="A62:A64"/>
    <mergeCell ref="B64:E64"/>
    <mergeCell ref="A65:A67"/>
    <mergeCell ref="B67:E67"/>
    <mergeCell ref="A68:E68"/>
    <mergeCell ref="A88:E88"/>
    <mergeCell ref="H3:H4"/>
    <mergeCell ref="D1:E1"/>
    <mergeCell ref="A79:A82"/>
    <mergeCell ref="B82:E82"/>
    <mergeCell ref="A83:A84"/>
    <mergeCell ref="B84:E84"/>
    <mergeCell ref="A85:A87"/>
    <mergeCell ref="B87:E87"/>
    <mergeCell ref="A71:A74"/>
    <mergeCell ref="B74:E74"/>
    <mergeCell ref="A75:E75"/>
    <mergeCell ref="A76:A78"/>
    <mergeCell ref="B78:E78"/>
  </mergeCells>
  <phoneticPr fontId="74" type="noConversion"/>
  <printOptions horizontalCentered="1"/>
  <pageMargins left="0.15748031496062992" right="0.15748031496062992" top="0.59055118110236227" bottom="0.5" header="0.51181102362204722" footer="0.24"/>
  <pageSetup paperSize="9" fitToHeight="0" orientation="portrait" r:id="rId1"/>
  <headerFooter alignWithMargins="0">
    <oddFooter>第 &amp;P 頁，共 &amp;N 頁</oddFooter>
  </headerFooter>
  <rowBreaks count="1" manualBreakCount="1">
    <brk id="56"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E0EF6-73E7-4F49-95CF-37225A756F16}">
  <sheetPr>
    <pageSetUpPr fitToPage="1"/>
  </sheetPr>
  <dimension ref="A1:I27"/>
  <sheetViews>
    <sheetView tabSelected="1" zoomScale="85" zoomScaleNormal="85" workbookViewId="0">
      <pane ySplit="4" topLeftCell="A5" activePane="bottomLeft" state="frozen"/>
      <selection pane="bottomLeft" activeCell="L10" sqref="L10"/>
    </sheetView>
  </sheetViews>
  <sheetFormatPr defaultRowHeight="16.5"/>
  <cols>
    <col min="1" max="1" width="3.875" style="124" customWidth="1"/>
    <col min="2" max="2" width="5.5" style="124" bestFit="1" customWidth="1"/>
    <col min="3" max="3" width="20.625" style="124" customWidth="1"/>
    <col min="4" max="4" width="10" style="124" bestFit="1" customWidth="1"/>
    <col min="5" max="5" width="5.5" style="124" customWidth="1"/>
    <col min="6" max="6" width="13" style="124" bestFit="1" customWidth="1"/>
    <col min="7" max="7" width="19.75" style="124" customWidth="1"/>
    <col min="8" max="8" width="13.5" style="234" customWidth="1"/>
    <col min="9" max="9" width="3.875" style="124" customWidth="1"/>
    <col min="10" max="10" width="16.125" style="124" customWidth="1"/>
    <col min="11" max="16384" width="9" style="124"/>
  </cols>
  <sheetData>
    <row r="1" spans="1:9" ht="25.5">
      <c r="A1" s="236"/>
      <c r="B1" s="236"/>
      <c r="C1" s="236"/>
      <c r="D1" s="235">
        <v>115</v>
      </c>
      <c r="E1" s="347" t="s">
        <v>259</v>
      </c>
      <c r="F1" s="347"/>
      <c r="G1" s="347"/>
      <c r="H1" s="347"/>
    </row>
    <row r="2" spans="1:9" ht="17.25" thickBot="1">
      <c r="A2" s="132"/>
      <c r="B2" s="132"/>
      <c r="C2" s="132"/>
      <c r="D2" s="132"/>
      <c r="E2" s="132"/>
      <c r="F2" s="132"/>
      <c r="G2" s="132"/>
      <c r="H2" s="216" t="s">
        <v>209</v>
      </c>
      <c r="I2" s="127"/>
    </row>
    <row r="3" spans="1:9" ht="21">
      <c r="A3" s="331" t="s">
        <v>257</v>
      </c>
      <c r="B3" s="332"/>
      <c r="C3" s="332"/>
      <c r="D3" s="332"/>
      <c r="E3" s="332"/>
      <c r="F3" s="332"/>
      <c r="G3" s="333"/>
      <c r="H3" s="348" t="s">
        <v>188</v>
      </c>
    </row>
    <row r="4" spans="1:9">
      <c r="A4" s="217" t="s">
        <v>241</v>
      </c>
      <c r="B4" s="133" t="s">
        <v>97</v>
      </c>
      <c r="C4" s="133" t="s">
        <v>210</v>
      </c>
      <c r="D4" s="133" t="s">
        <v>98</v>
      </c>
      <c r="E4" s="133" t="s">
        <v>7</v>
      </c>
      <c r="F4" s="133" t="s">
        <v>99</v>
      </c>
      <c r="G4" s="133" t="s">
        <v>100</v>
      </c>
      <c r="H4" s="349"/>
    </row>
    <row r="5" spans="1:9" ht="21.75" customHeight="1">
      <c r="A5" s="358" t="s">
        <v>189</v>
      </c>
      <c r="B5" s="359"/>
      <c r="C5" s="359"/>
      <c r="D5" s="359"/>
      <c r="E5" s="360"/>
      <c r="F5" s="239">
        <f>SUM(F12,F14,F18,F16)</f>
        <v>12865</v>
      </c>
      <c r="G5" s="240"/>
      <c r="H5" s="241">
        <f>SUM(H12,H14,H18,H16)</f>
        <v>9665</v>
      </c>
    </row>
    <row r="6" spans="1:9" ht="30" customHeight="1">
      <c r="A6" s="339" t="s">
        <v>190</v>
      </c>
      <c r="B6" s="181">
        <v>1</v>
      </c>
      <c r="C6" s="218" t="s">
        <v>416</v>
      </c>
      <c r="D6" s="219">
        <v>2000</v>
      </c>
      <c r="E6" s="219">
        <v>1</v>
      </c>
      <c r="F6" s="219">
        <f t="shared" ref="F6:F11" si="0">D6*E6</f>
        <v>2000</v>
      </c>
      <c r="G6" s="437" t="s">
        <v>211</v>
      </c>
      <c r="H6" s="220">
        <v>1300</v>
      </c>
    </row>
    <row r="7" spans="1:9" ht="30.75" customHeight="1">
      <c r="A7" s="361"/>
      <c r="B7" s="181">
        <v>2</v>
      </c>
      <c r="C7" s="218" t="s">
        <v>417</v>
      </c>
      <c r="D7" s="219">
        <v>1500</v>
      </c>
      <c r="E7" s="219">
        <v>1</v>
      </c>
      <c r="F7" s="219">
        <f t="shared" si="0"/>
        <v>1500</v>
      </c>
      <c r="G7" s="437" t="s">
        <v>253</v>
      </c>
      <c r="H7" s="220">
        <v>1500</v>
      </c>
    </row>
    <row r="8" spans="1:9" ht="103.5" customHeight="1">
      <c r="A8" s="361"/>
      <c r="B8" s="181">
        <v>3</v>
      </c>
      <c r="C8" s="218" t="s">
        <v>418</v>
      </c>
      <c r="D8" s="219">
        <v>5000</v>
      </c>
      <c r="E8" s="219">
        <v>1</v>
      </c>
      <c r="F8" s="219">
        <f t="shared" si="0"/>
        <v>5000</v>
      </c>
      <c r="G8" s="437" t="s">
        <v>254</v>
      </c>
      <c r="H8" s="220">
        <v>3000</v>
      </c>
    </row>
    <row r="9" spans="1:9" ht="33.75" customHeight="1">
      <c r="A9" s="361"/>
      <c r="B9" s="181">
        <v>4</v>
      </c>
      <c r="C9" s="218" t="s">
        <v>419</v>
      </c>
      <c r="D9" s="219">
        <v>50</v>
      </c>
      <c r="E9" s="219">
        <v>20</v>
      </c>
      <c r="F9" s="219">
        <f t="shared" si="0"/>
        <v>1000</v>
      </c>
      <c r="G9" s="437" t="s">
        <v>422</v>
      </c>
      <c r="H9" s="220">
        <v>500</v>
      </c>
    </row>
    <row r="10" spans="1:9" ht="43.5" customHeight="1">
      <c r="A10" s="361"/>
      <c r="B10" s="181">
        <v>5</v>
      </c>
      <c r="C10" s="218" t="s">
        <v>420</v>
      </c>
      <c r="D10" s="219">
        <v>217</v>
      </c>
      <c r="E10" s="219">
        <v>7</v>
      </c>
      <c r="F10" s="219">
        <f t="shared" si="0"/>
        <v>1519</v>
      </c>
      <c r="G10" s="437" t="s">
        <v>423</v>
      </c>
      <c r="H10" s="220">
        <v>1519</v>
      </c>
    </row>
    <row r="11" spans="1:9" ht="113.25" customHeight="1">
      <c r="A11" s="361"/>
      <c r="B11" s="181">
        <v>6</v>
      </c>
      <c r="C11" s="218" t="s">
        <v>421</v>
      </c>
      <c r="D11" s="219">
        <v>1600</v>
      </c>
      <c r="E11" s="219">
        <v>1</v>
      </c>
      <c r="F11" s="219">
        <f t="shared" si="0"/>
        <v>1600</v>
      </c>
      <c r="G11" s="437" t="s">
        <v>424</v>
      </c>
      <c r="H11" s="220">
        <v>1600</v>
      </c>
    </row>
    <row r="12" spans="1:9">
      <c r="A12" s="353"/>
      <c r="B12" s="362" t="s">
        <v>191</v>
      </c>
      <c r="C12" s="363"/>
      <c r="D12" s="363"/>
      <c r="E12" s="364"/>
      <c r="F12" s="221">
        <f>SUM(F6:F11)</f>
        <v>12619</v>
      </c>
      <c r="G12" s="128"/>
      <c r="H12" s="222">
        <f>SUM(H6:H11)</f>
        <v>9419</v>
      </c>
    </row>
    <row r="13" spans="1:9" ht="38.25" customHeight="1">
      <c r="A13" s="340" t="s">
        <v>425</v>
      </c>
      <c r="B13" s="181">
        <v>1</v>
      </c>
      <c r="C13" s="227" t="s">
        <v>212</v>
      </c>
      <c r="D13" s="219">
        <v>16</v>
      </c>
      <c r="E13" s="219">
        <v>1</v>
      </c>
      <c r="F13" s="219">
        <f>D13*E13</f>
        <v>16</v>
      </c>
      <c r="G13" s="134" t="s">
        <v>255</v>
      </c>
      <c r="H13" s="223">
        <v>16</v>
      </c>
    </row>
    <row r="14" spans="1:9">
      <c r="A14" s="341"/>
      <c r="B14" s="342" t="s">
        <v>191</v>
      </c>
      <c r="C14" s="343"/>
      <c r="D14" s="343"/>
      <c r="E14" s="344"/>
      <c r="F14" s="224">
        <f>SUM(F13:F13)</f>
        <v>16</v>
      </c>
      <c r="G14" s="128"/>
      <c r="H14" s="226">
        <f>SUM(H13:H13)</f>
        <v>16</v>
      </c>
    </row>
    <row r="15" spans="1:9" ht="137.25" customHeight="1">
      <c r="A15" s="249" t="s">
        <v>266</v>
      </c>
      <c r="B15" s="250">
        <v>1</v>
      </c>
      <c r="C15" s="438" t="s">
        <v>426</v>
      </c>
      <c r="D15" s="440">
        <v>115</v>
      </c>
      <c r="E15" s="441">
        <v>1</v>
      </c>
      <c r="F15" s="439">
        <f>D15*E15</f>
        <v>115</v>
      </c>
      <c r="G15" s="429" t="s">
        <v>427</v>
      </c>
      <c r="H15" s="223">
        <v>115</v>
      </c>
    </row>
    <row r="16" spans="1:9">
      <c r="A16" s="249"/>
      <c r="B16" s="342" t="s">
        <v>191</v>
      </c>
      <c r="C16" s="343"/>
      <c r="D16" s="343"/>
      <c r="E16" s="344"/>
      <c r="F16" s="439">
        <f>SUM(F15)</f>
        <v>115</v>
      </c>
      <c r="G16" s="429"/>
      <c r="H16" s="223">
        <f>SUM(H15)</f>
        <v>115</v>
      </c>
    </row>
    <row r="17" spans="1:8" s="126" customFormat="1" ht="58.5" customHeight="1">
      <c r="A17" s="339" t="s">
        <v>198</v>
      </c>
      <c r="B17" s="181">
        <v>1</v>
      </c>
      <c r="C17" s="438" t="s">
        <v>428</v>
      </c>
      <c r="D17" s="219">
        <v>115</v>
      </c>
      <c r="E17" s="219">
        <v>1</v>
      </c>
      <c r="F17" s="219">
        <f>D17*E17</f>
        <v>115</v>
      </c>
      <c r="G17" s="437" t="s">
        <v>429</v>
      </c>
      <c r="H17" s="223">
        <v>115</v>
      </c>
    </row>
    <row r="18" spans="1:8" ht="17.25" thickBot="1">
      <c r="A18" s="354"/>
      <c r="B18" s="355" t="s">
        <v>191</v>
      </c>
      <c r="C18" s="356"/>
      <c r="D18" s="356"/>
      <c r="E18" s="357"/>
      <c r="F18" s="237">
        <f>SUM(F17:F17)</f>
        <v>115</v>
      </c>
      <c r="G18" s="238"/>
      <c r="H18" s="232">
        <f>SUM(H17:H17)</f>
        <v>115</v>
      </c>
    </row>
    <row r="19" spans="1:8" ht="25.5" customHeight="1">
      <c r="A19" s="351" t="s">
        <v>218</v>
      </c>
      <c r="B19" s="352"/>
      <c r="C19" s="352"/>
      <c r="D19" s="352"/>
      <c r="E19" s="352"/>
      <c r="F19" s="242">
        <f>SUM(F22)</f>
        <v>75</v>
      </c>
      <c r="G19" s="243"/>
      <c r="H19" s="244">
        <f>SUM(H22)</f>
        <v>25</v>
      </c>
    </row>
    <row r="20" spans="1:8">
      <c r="A20" s="337" t="s">
        <v>205</v>
      </c>
      <c r="B20" s="338"/>
      <c r="C20" s="338"/>
      <c r="D20" s="338"/>
      <c r="E20" s="350"/>
      <c r="F20" s="203">
        <f>SUM(F22)</f>
        <v>75</v>
      </c>
      <c r="G20" s="228"/>
      <c r="H20" s="196">
        <f>SUM(H22)</f>
        <v>25</v>
      </c>
    </row>
    <row r="21" spans="1:8" ht="73.5" customHeight="1">
      <c r="A21" s="229" t="s">
        <v>207</v>
      </c>
      <c r="B21" s="181">
        <v>1</v>
      </c>
      <c r="C21" s="438" t="s">
        <v>256</v>
      </c>
      <c r="D21" s="219">
        <v>25</v>
      </c>
      <c r="E21" s="219">
        <v>3</v>
      </c>
      <c r="F21" s="219">
        <f>D21*E21</f>
        <v>75</v>
      </c>
      <c r="G21" s="437" t="s">
        <v>430</v>
      </c>
      <c r="H21" s="223">
        <v>25</v>
      </c>
    </row>
    <row r="22" spans="1:8">
      <c r="A22" s="229"/>
      <c r="B22" s="342" t="s">
        <v>191</v>
      </c>
      <c r="C22" s="343"/>
      <c r="D22" s="343"/>
      <c r="E22" s="344"/>
      <c r="F22" s="224">
        <f>SUM(F21)</f>
        <v>75</v>
      </c>
      <c r="G22" s="225"/>
      <c r="H22" s="226">
        <f>SUM(H21)</f>
        <v>25</v>
      </c>
    </row>
    <row r="23" spans="1:8" s="126" customFormat="1" ht="17.25" thickBot="1">
      <c r="A23" s="345" t="s">
        <v>217</v>
      </c>
      <c r="B23" s="346"/>
      <c r="C23" s="346"/>
      <c r="D23" s="346"/>
      <c r="E23" s="346"/>
      <c r="F23" s="230">
        <f>SUM(F5,F19)</f>
        <v>12940</v>
      </c>
      <c r="G23" s="231"/>
      <c r="H23" s="232">
        <f>SUM(H5,H19)</f>
        <v>9690</v>
      </c>
    </row>
    <row r="24" spans="1:8" s="126" customFormat="1">
      <c r="A24" s="124"/>
      <c r="B24" s="125"/>
      <c r="C24" s="125"/>
      <c r="D24" s="128"/>
      <c r="E24" s="128"/>
      <c r="F24" s="129"/>
      <c r="G24" s="129"/>
      <c r="H24" s="233"/>
    </row>
    <row r="25" spans="1:8">
      <c r="B25" s="125"/>
      <c r="C25" s="125"/>
      <c r="D25" s="128"/>
      <c r="E25" s="128"/>
      <c r="F25" s="131"/>
      <c r="G25" s="130"/>
      <c r="H25" s="233"/>
    </row>
    <row r="26" spans="1:8">
      <c r="B26" s="125"/>
      <c r="C26" s="125"/>
      <c r="D26" s="128"/>
      <c r="E26" s="128"/>
      <c r="F26" s="131"/>
      <c r="G26" s="130"/>
      <c r="H26" s="233"/>
    </row>
    <row r="27" spans="1:8">
      <c r="B27" s="125"/>
      <c r="C27" s="125"/>
      <c r="D27" s="128"/>
      <c r="E27" s="128"/>
      <c r="F27" s="131"/>
      <c r="G27" s="130"/>
      <c r="H27" s="233"/>
    </row>
  </sheetData>
  <mergeCells count="15">
    <mergeCell ref="A13:A14"/>
    <mergeCell ref="B14:E14"/>
    <mergeCell ref="A17:A18"/>
    <mergeCell ref="B18:E18"/>
    <mergeCell ref="A3:G3"/>
    <mergeCell ref="A5:E5"/>
    <mergeCell ref="A6:A12"/>
    <mergeCell ref="B12:E12"/>
    <mergeCell ref="B16:E16"/>
    <mergeCell ref="A23:E23"/>
    <mergeCell ref="E1:H1"/>
    <mergeCell ref="H3:H4"/>
    <mergeCell ref="A20:E20"/>
    <mergeCell ref="B22:E22"/>
    <mergeCell ref="A19:E19"/>
  </mergeCells>
  <phoneticPr fontId="74" type="noConversion"/>
  <printOptions horizontalCentered="1"/>
  <pageMargins left="0.35433070866141736" right="0.31496062992125984" top="0.59055118110236227" bottom="0.69" header="0.51181102362204722" footer="0.39370078740157483"/>
  <pageSetup paperSize="9" fitToHeight="0" orientation="portrait" r:id="rId1"/>
  <headerFooter alignWithMargins="0">
    <oddFooter>第 &amp;P 頁，共 &amp;N 頁</oddFooter>
  </headerFooter>
  <rowBreaks count="1" manualBreakCount="1">
    <brk id="18" max="7"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8</vt:i4>
      </vt:variant>
      <vt:variant>
        <vt:lpstr>具名範圍</vt:lpstr>
      </vt:variant>
      <vt:variant>
        <vt:i4>11</vt:i4>
      </vt:variant>
    </vt:vector>
  </HeadingPairs>
  <TitlesOfParts>
    <vt:vector size="19" baseType="lpstr">
      <vt:lpstr>表1設備預算需求調查表</vt:lpstr>
      <vt:lpstr>表2全校基本營運及需求調查表</vt:lpstr>
      <vt:lpstr>表3專項及新增計畫業務費</vt:lpstr>
      <vt:lpstr>表4定期維護</vt:lpstr>
      <vt:lpstr>(表4-1)定期維護114年分配核定表</vt:lpstr>
      <vt:lpstr>表5重大修繕</vt:lpstr>
      <vt:lpstr>表6電腦硬體預算需求</vt:lpstr>
      <vt:lpstr>表7電腦軟體預算需求</vt:lpstr>
      <vt:lpstr>'(表4-1)定期維護114年分配核定表'!Print_Area</vt:lpstr>
      <vt:lpstr>表1設備預算需求調查表!Print_Area</vt:lpstr>
      <vt:lpstr>表2全校基本營運及需求調查表!Print_Area</vt:lpstr>
      <vt:lpstr>表3專項及新增計畫業務費!Print_Area</vt:lpstr>
      <vt:lpstr>表4定期維護!Print_Area</vt:lpstr>
      <vt:lpstr>表5重大修繕!Print_Area</vt:lpstr>
      <vt:lpstr>表6電腦硬體預算需求!Print_Area</vt:lpstr>
      <vt:lpstr>表7電腦軟體預算需求!Print_Area</vt:lpstr>
      <vt:lpstr>'(表4-1)定期維護114年分配核定表'!Print_Titles</vt:lpstr>
      <vt:lpstr>表6電腦硬體預算需求!Print_Titles</vt:lpstr>
      <vt:lpstr>表7電腦軟體預算需求!Print_Titles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dc:description/>
  <cp:lastModifiedBy>USER</cp:lastModifiedBy>
  <cp:revision>0</cp:revision>
  <cp:lastPrinted>2025-09-17T02:10:24Z</cp:lastPrinted>
  <dcterms:created xsi:type="dcterms:W3CDTF">2006-09-12T03:31:45Z</dcterms:created>
  <dcterms:modified xsi:type="dcterms:W3CDTF">2025-09-17T02:12:39Z</dcterms:modified>
  <dc:language>zh-TW</dc:language>
</cp:coreProperties>
</file>